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WLING\AGB-Site-2020_21\ligues\ligue inter\2025-2026\"/>
    </mc:Choice>
  </mc:AlternateContent>
  <xr:revisionPtr revIDLastSave="0" documentId="13_ncr:1_{FDCC9A72-4CFD-4996-8408-0040714FDF95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moyenne 25-26" sheetId="1" r:id="rId1"/>
    <sheet name="2025-2026" sheetId="12" r:id="rId2"/>
    <sheet name="Feuil1" sheetId="13" r:id="rId3"/>
    <sheet name="Tours 1-2-3" sheetId="3" r:id="rId4"/>
    <sheet name="Tours 4-12" sheetId="5" r:id="rId5"/>
    <sheet name="Tours 13-21" sheetId="6" r:id="rId6"/>
    <sheet name="Tours 22-27" sheetId="8" r:id="rId7"/>
    <sheet name="2025-2026 (3)" sheetId="2" r:id="rId8"/>
  </sheets>
  <externalReferences>
    <externalReference r:id="rId9"/>
  </externalReferences>
  <definedNames>
    <definedName name="Excel_BuiltIn__FilterDatabase_2">#REF!</definedName>
    <definedName name="Excel_BuiltIn__FilterDatabase_27">#REF!</definedName>
    <definedName name="HTML_CodePage" hidden="1">1252</definedName>
    <definedName name="HTML_Control" localSheetId="1" hidden="1">{"'corpo b'!$A$1:$N$63","'corpo A'!$A$1:$N$63","'corpo C'!$A$1:$N$63"}</definedName>
    <definedName name="HTML_Control" localSheetId="7" hidden="1">{"'corpo b'!$A$1:$N$63","'corpo A'!$A$1:$N$63","'corpo C'!$A$1:$N$63"}</definedName>
    <definedName name="HTML_Control" hidden="1">{"'corpo b'!$A$1:$N$63","'corpo A'!$A$1:$N$63","'corpo C'!$A$1:$N$63"}</definedName>
    <definedName name="HTML_Description" hidden="1">""</definedName>
    <definedName name="HTML_Email" hidden="1">""</definedName>
    <definedName name="HTML_Header" hidden="1">""</definedName>
    <definedName name="HTML_LastUpdate" hidden="1">"21.02.01"</definedName>
    <definedName name="HTML_LineAfter" hidden="1">FALSE</definedName>
    <definedName name="HTML_LineBefore" hidden="1">FALSE</definedName>
    <definedName name="HTML_Name" hidden="1">"Zootechnie"</definedName>
    <definedName name="HTML_OBDlg2" hidden="1">TRUE</definedName>
    <definedName name="HTML_OBDlg4" hidden="1">TRUE</definedName>
    <definedName name="HTML_OS" hidden="1">0</definedName>
    <definedName name="HTML_PathFile" hidden="1">"D:\CMUZOO\Daniel\HS\Corpo\MonHTML.htm"</definedName>
    <definedName name="HTML_Title" hidden="1">"COR2001"</definedName>
  </definedNames>
  <calcPr calcId="191029"/>
</workbook>
</file>

<file path=xl/calcChain.xml><?xml version="1.0" encoding="utf-8"?>
<calcChain xmlns="http://schemas.openxmlformats.org/spreadsheetml/2006/main">
  <c r="F100" i="3" l="1"/>
  <c r="G100" i="3" s="1"/>
  <c r="D66" i="3"/>
  <c r="C66" i="3"/>
  <c r="D100" i="3"/>
  <c r="E100" i="3"/>
  <c r="C100" i="3"/>
  <c r="F66" i="3"/>
  <c r="G66" i="3" s="1"/>
  <c r="E66" i="3"/>
  <c r="F33" i="3"/>
  <c r="G33" i="3" s="1"/>
  <c r="E33" i="3"/>
  <c r="D33" i="3"/>
  <c r="C33" i="3"/>
  <c r="G33" i="1"/>
  <c r="F33" i="1"/>
  <c r="AB66" i="12" l="1"/>
  <c r="AA66" i="12"/>
  <c r="D66" i="12"/>
  <c r="C66" i="12"/>
  <c r="J63" i="12"/>
  <c r="I63" i="12"/>
  <c r="I62" i="2"/>
  <c r="J62" i="2"/>
  <c r="I63" i="2"/>
  <c r="J63" i="2"/>
  <c r="U66" i="12" l="1"/>
  <c r="V66" i="12"/>
  <c r="AB62" i="2"/>
  <c r="AA62" i="2"/>
  <c r="K63" i="12"/>
  <c r="E66" i="12"/>
  <c r="AC66" i="12"/>
  <c r="J66" i="12"/>
  <c r="I66" i="12"/>
  <c r="K62" i="2"/>
  <c r="K63" i="2"/>
  <c r="W66" i="12" l="1"/>
  <c r="P66" i="12"/>
  <c r="O66" i="12"/>
  <c r="K66" i="12"/>
  <c r="Q66" i="12" l="1"/>
  <c r="V66" i="2" l="1"/>
  <c r="AH66" i="2"/>
  <c r="AG66" i="2"/>
  <c r="D66" i="2"/>
  <c r="C66" i="2"/>
  <c r="P63" i="2" l="1"/>
  <c r="O63" i="2"/>
  <c r="AA63" i="2" s="1"/>
  <c r="E66" i="2"/>
  <c r="AI66" i="2"/>
  <c r="I66" i="2"/>
  <c r="J66" i="2"/>
  <c r="Q63" i="2" l="1"/>
  <c r="AC63" i="2"/>
  <c r="P66" i="2"/>
  <c r="AC62" i="2"/>
  <c r="O66" i="2"/>
  <c r="K66" i="2"/>
  <c r="B17" i="1"/>
  <c r="B18" i="1" s="1"/>
  <c r="B5" i="1"/>
  <c r="B6" i="1" s="1"/>
  <c r="B7" i="1" s="1"/>
  <c r="B8" i="1" s="1"/>
  <c r="B9" i="1" s="1"/>
  <c r="U66" i="2" l="1"/>
  <c r="W66" i="2" s="1"/>
  <c r="Q66" i="2"/>
  <c r="AA66" i="2"/>
  <c r="AB66" i="2"/>
  <c r="B10" i="1"/>
  <c r="B11" i="1" s="1"/>
  <c r="B12" i="1" s="1"/>
  <c r="B13" i="1" s="1"/>
  <c r="B14" i="1" s="1"/>
  <c r="B15" i="1" s="1"/>
  <c r="B19" i="1"/>
  <c r="B20" i="1" l="1"/>
  <c r="B21" i="1" s="1"/>
  <c r="B22" i="1" s="1"/>
  <c r="B23" i="1" s="1"/>
  <c r="B24" i="1" s="1"/>
  <c r="B25" i="1" s="1"/>
  <c r="B26" i="1" s="1"/>
  <c r="B27" i="1" s="1"/>
  <c r="AC66" i="2"/>
  <c r="B28" i="1" l="1"/>
  <c r="B29" i="1" s="1"/>
  <c r="B30" i="1" s="1"/>
</calcChain>
</file>

<file path=xl/sharedStrings.xml><?xml version="1.0" encoding="utf-8"?>
<sst xmlns="http://schemas.openxmlformats.org/spreadsheetml/2006/main" count="390" uniqueCount="82">
  <si>
    <t>Moyenne par soirée</t>
  </si>
  <si>
    <t>Dates</t>
  </si>
  <si>
    <t>Balexert</t>
  </si>
  <si>
    <t>Pos.</t>
  </si>
  <si>
    <t>Nom</t>
  </si>
  <si>
    <t>QA</t>
  </si>
  <si>
    <t>Parties</t>
  </si>
  <si>
    <t>Moy.</t>
  </si>
  <si>
    <t>Chappuis Bernard</t>
  </si>
  <si>
    <t>Corbo Pierre</t>
  </si>
  <si>
    <t>Golay Daniel</t>
  </si>
  <si>
    <t>Ronchi Jacques</t>
  </si>
  <si>
    <t>Terrettaz Janique</t>
  </si>
  <si>
    <t>Moyennes</t>
  </si>
  <si>
    <t>Cardinaux Pierre-Alain</t>
  </si>
  <si>
    <t>Mancuso Angelo</t>
  </si>
  <si>
    <t>Aries Claudia</t>
  </si>
  <si>
    <t>Diaz Lopez José Manuel</t>
  </si>
  <si>
    <t>P1</t>
  </si>
  <si>
    <t>P2</t>
  </si>
  <si>
    <t>P3</t>
  </si>
  <si>
    <t>Total</t>
  </si>
  <si>
    <t>Hutzli Christian</t>
  </si>
  <si>
    <t>Roagna Gilles-Eric</t>
  </si>
  <si>
    <t>Pellein Stéphane</t>
  </si>
  <si>
    <t>Barbezat Francis</t>
  </si>
  <si>
    <t>Bull Oliver</t>
  </si>
  <si>
    <t>Match</t>
  </si>
  <si>
    <t>Mermoud Alex</t>
  </si>
  <si>
    <t>2024-2025</t>
  </si>
  <si>
    <t>Dodah Moonesh</t>
  </si>
  <si>
    <t>Rosset Franck</t>
  </si>
  <si>
    <t>Manco Anthony</t>
  </si>
  <si>
    <t>Carolino Romulo</t>
  </si>
  <si>
    <t>Nicole Roger</t>
  </si>
  <si>
    <t>Menoud François</t>
  </si>
  <si>
    <t>Karrer Luisita</t>
  </si>
  <si>
    <t>Stutz René</t>
  </si>
  <si>
    <t>Grassin Frédéric</t>
  </si>
  <si>
    <t>Sauthier Philippe</t>
  </si>
  <si>
    <t>Cardinaux Cédric</t>
  </si>
  <si>
    <t>Petringa Antonio</t>
  </si>
  <si>
    <t>Martin José</t>
  </si>
  <si>
    <t>Hutzli Philippe</t>
  </si>
  <si>
    <t>2025-2026</t>
  </si>
  <si>
    <t>Moyenne ligue Inter 2025-2026</t>
  </si>
  <si>
    <t>Du 01.09.2025 au 29.09.2025</t>
  </si>
  <si>
    <t>07.04.2026 au 02.06.2026</t>
  </si>
  <si>
    <t>Du 27.01.2026 au 31.03.2026</t>
  </si>
  <si>
    <t>Du 30.09.2025 au 02.12.2025</t>
  </si>
  <si>
    <t>Du 27.01.2026 au 24.03.2026</t>
  </si>
  <si>
    <t>Du 30.09.2025</t>
  </si>
  <si>
    <t>Du 07.10.2025 au 02.12.2025</t>
  </si>
  <si>
    <t>Du 01.09.2025 au 23.09.2025</t>
  </si>
  <si>
    <t>Manco Daniel</t>
  </si>
  <si>
    <t>Perito Pascal</t>
  </si>
  <si>
    <t>Dupenloup Franck</t>
  </si>
  <si>
    <t>Franco Jonani</t>
  </si>
  <si>
    <t>Corminboeuf Pascal</t>
  </si>
  <si>
    <t>Baruh Enis</t>
  </si>
  <si>
    <t>Miano Nunziato</t>
  </si>
  <si>
    <t>Rosa Pedro</t>
  </si>
  <si>
    <t>Decarli André</t>
  </si>
  <si>
    <t>Karrer Jean</t>
  </si>
  <si>
    <t>Monti Olivier</t>
  </si>
  <si>
    <t>Zbinden Ruth</t>
  </si>
  <si>
    <t>Vinée Carole</t>
  </si>
  <si>
    <t>Visalli Giuseppe</t>
  </si>
  <si>
    <t>Gabriel Eric</t>
  </si>
  <si>
    <t>Gozzo Alain</t>
  </si>
  <si>
    <t>Meythiaz Claude</t>
  </si>
  <si>
    <t>Moser René</t>
  </si>
  <si>
    <t>Aprotec</t>
  </si>
  <si>
    <t>Black Hawk 2</t>
  </si>
  <si>
    <t>Plattina</t>
  </si>
  <si>
    <t>Black Hawk 1</t>
  </si>
  <si>
    <t>BCP 1</t>
  </si>
  <si>
    <t>BCI</t>
  </si>
  <si>
    <t>Les Z'amis</t>
  </si>
  <si>
    <t>Dauphins 1</t>
  </si>
  <si>
    <t>BCP 2</t>
  </si>
  <si>
    <t>Dauphins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</si>
</sst>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6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7"/>
      <color rgb="FF000000"/>
      <name val="Arial"/>
      <family val="2"/>
    </font>
    <font>
      <b/>
      <sz val="14"/>
      <name val="Calibri"/>
      <family val="2"/>
      <scheme val="minor"/>
    </font>
    <font>
      <b/>
      <sz val="7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27"/>
      </patternFill>
    </fill>
    <fill>
      <patternFill patternType="solid">
        <fgColor rgb="FF99CCFF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E6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2" fontId="7" fillId="0" borderId="0" xfId="6" applyNumberFormat="1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14" fontId="10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" xfId="0" applyBorder="1"/>
    <xf numFmtId="164" fontId="1" fillId="0" borderId="0" xfId="0" applyNumberFormat="1" applyFont="1" applyAlignment="1">
      <alignment horizontal="left" vertical="center"/>
    </xf>
    <xf numFmtId="164" fontId="3" fillId="0" borderId="0" xfId="4" applyNumberFormat="1" applyFont="1" applyAlignment="1">
      <alignment horizontal="center" vertical="center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11" fillId="0" borderId="0" xfId="0" applyNumberFormat="1" applyFont="1"/>
    <xf numFmtId="0" fontId="11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8" fillId="0" borderId="0" xfId="1" applyFill="1" applyAlignment="1">
      <alignment horizontal="left" wrapText="1"/>
    </xf>
    <xf numFmtId="0" fontId="8" fillId="0" borderId="4" xfId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9" fillId="0" borderId="0" xfId="3"/>
    <xf numFmtId="0" fontId="14" fillId="0" borderId="0" xfId="3" applyFont="1"/>
    <xf numFmtId="0" fontId="9" fillId="0" borderId="0" xfId="3" applyAlignment="1">
      <alignment horizontal="center" wrapText="1"/>
    </xf>
    <xf numFmtId="0" fontId="9" fillId="0" borderId="0" xfId="3" applyAlignment="1">
      <alignment horizontal="left" wrapText="1"/>
    </xf>
    <xf numFmtId="164" fontId="9" fillId="0" borderId="0" xfId="3" applyNumberFormat="1" applyAlignment="1">
      <alignment horizontal="center" wrapText="1"/>
    </xf>
    <xf numFmtId="2" fontId="9" fillId="0" borderId="0" xfId="3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0" fontId="9" fillId="0" borderId="0" xfId="3" applyAlignment="1">
      <alignment horizontal="center"/>
    </xf>
    <xf numFmtId="2" fontId="9" fillId="0" borderId="0" xfId="3" applyNumberFormat="1" applyAlignment="1">
      <alignment horizontal="center"/>
    </xf>
    <xf numFmtId="0" fontId="9" fillId="0" borderId="4" xfId="3" applyBorder="1" applyAlignment="1">
      <alignment horizontal="center"/>
    </xf>
    <xf numFmtId="2" fontId="9" fillId="0" borderId="4" xfId="3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6" fillId="0" borderId="0" xfId="3" applyFont="1"/>
    <xf numFmtId="0" fontId="12" fillId="0" borderId="4" xfId="0" applyFont="1" applyBorder="1" applyAlignment="1">
      <alignment horizontal="center" wrapText="1"/>
    </xf>
    <xf numFmtId="164" fontId="12" fillId="0" borderId="4" xfId="0" applyNumberFormat="1" applyFont="1" applyBorder="1" applyAlignment="1">
      <alignment horizontal="center" wrapText="1"/>
    </xf>
    <xf numFmtId="0" fontId="15" fillId="0" borderId="0" xfId="3" applyFont="1"/>
    <xf numFmtId="0" fontId="0" fillId="0" borderId="0" xfId="3" applyFont="1" applyAlignment="1">
      <alignment horizontal="center"/>
    </xf>
    <xf numFmtId="164" fontId="9" fillId="0" borderId="0" xfId="3" applyNumberFormat="1" applyAlignment="1">
      <alignment horizontal="center"/>
    </xf>
    <xf numFmtId="166" fontId="9" fillId="0" borderId="0" xfId="3" applyNumberFormat="1" applyAlignment="1">
      <alignment horizontal="center"/>
    </xf>
    <xf numFmtId="166" fontId="9" fillId="0" borderId="0" xfId="3" applyNumberFormat="1"/>
    <xf numFmtId="164" fontId="0" fillId="2" borderId="6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5" fillId="2" borderId="3" xfId="5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4" fontId="5" fillId="4" borderId="3" xfId="5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1" applyFill="1" applyBorder="1" applyAlignment="1">
      <alignment horizontal="left" vertical="center" wrapText="1"/>
    </xf>
    <xf numFmtId="0" fontId="15" fillId="0" borderId="0" xfId="3" applyFont="1" applyAlignment="1">
      <alignment horizontal="center" wrapText="1"/>
    </xf>
    <xf numFmtId="0" fontId="15" fillId="0" borderId="0" xfId="3" applyFont="1" applyAlignment="1">
      <alignment horizontal="left" wrapText="1"/>
    </xf>
    <xf numFmtId="0" fontId="9" fillId="0" borderId="0" xfId="3" applyAlignment="1">
      <alignment horizontal="center" vertical="center" wrapText="1"/>
    </xf>
    <xf numFmtId="164" fontId="9" fillId="0" borderId="0" xfId="3" applyNumberFormat="1" applyAlignment="1">
      <alignment horizontal="center" vertical="center" wrapText="1"/>
    </xf>
    <xf numFmtId="0" fontId="9" fillId="0" borderId="0" xfId="3" applyAlignment="1">
      <alignment horizontal="center" vertical="center"/>
    </xf>
    <xf numFmtId="164" fontId="9" fillId="0" borderId="0" xfId="3" applyNumberFormat="1" applyAlignment="1">
      <alignment horizontal="center" vertical="center"/>
    </xf>
    <xf numFmtId="0" fontId="12" fillId="0" borderId="0" xfId="3" applyFont="1" applyAlignment="1">
      <alignment horizontal="center" vertical="center"/>
    </xf>
    <xf numFmtId="2" fontId="13" fillId="5" borderId="3" xfId="0" applyNumberFormat="1" applyFont="1" applyFill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13" fillId="5" borderId="3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5" fillId="4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3" borderId="3" xfId="0" applyFont="1" applyFill="1" applyBorder="1" applyAlignment="1">
      <alignment horizontal="center"/>
    </xf>
    <xf numFmtId="2" fontId="13" fillId="3" borderId="3" xfId="0" applyNumberFormat="1" applyFon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17" fillId="0" borderId="0" xfId="2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2" applyFont="1" applyAlignment="1" applyProtection="1">
      <alignment horizontal="left" vertical="center"/>
    </xf>
    <xf numFmtId="0" fontId="17" fillId="0" borderId="0" xfId="2" applyFont="1" applyBorder="1" applyAlignment="1" applyProtection="1">
      <alignment horizontal="left"/>
    </xf>
    <xf numFmtId="14" fontId="18" fillId="0" borderId="0" xfId="3" applyNumberFormat="1" applyFont="1" applyAlignment="1">
      <alignment horizontal="center"/>
    </xf>
    <xf numFmtId="0" fontId="18" fillId="0" borderId="0" xfId="3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24" fillId="0" borderId="8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1" fillId="0" borderId="0" xfId="3" applyNumberFormat="1" applyFont="1" applyAlignment="1">
      <alignment horizontal="center"/>
    </xf>
    <xf numFmtId="0" fontId="21" fillId="0" borderId="0" xfId="3" applyFont="1" applyAlignment="1">
      <alignment horizontal="center"/>
    </xf>
    <xf numFmtId="0" fontId="0" fillId="0" borderId="4" xfId="0" applyBorder="1" applyAlignment="1">
      <alignment vertical="center" wrapText="1"/>
    </xf>
    <xf numFmtId="0" fontId="8" fillId="0" borderId="4" xfId="1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0" fontId="0" fillId="6" borderId="4" xfId="0" applyFill="1" applyBorder="1" applyAlignment="1">
      <alignment vertical="center" wrapText="1"/>
    </xf>
    <xf numFmtId="0" fontId="8" fillId="6" borderId="4" xfId="1" applyFill="1" applyBorder="1" applyAlignment="1">
      <alignment horizontal="left" vertical="center" wrapText="1"/>
    </xf>
    <xf numFmtId="0" fontId="0" fillId="6" borderId="4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9" fillId="6" borderId="4" xfId="0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</cellXfs>
  <cellStyles count="8">
    <cellStyle name="Lien hypertexte" xfId="1" builtinId="8"/>
    <cellStyle name="Lien hypertexte 2" xfId="2" xr:uid="{00000000-0005-0000-0000-000001000000}"/>
    <cellStyle name="Normal" xfId="0" builtinId="0"/>
    <cellStyle name="Normal 11" xfId="3" xr:uid="{00000000-0005-0000-0000-000003000000}"/>
    <cellStyle name="Normal 2" xfId="7" xr:uid="{27ACC10D-CB4A-40D6-9181-440F28F2404C}"/>
    <cellStyle name="Normal_hommes 07" xfId="4" xr:uid="{00000000-0005-0000-0000-000004000000}"/>
    <cellStyle name="Normal_resultats inter 2006-07site" xfId="5" xr:uid="{00000000-0005-0000-0000-000005000000}"/>
    <cellStyle name="Normal_resultats inter 2006-07site 2" xfId="6" xr:uid="{00000000-0005-0000-0000-000006000000}"/>
  </cellStyles>
  <dxfs count="9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outline="0">
        <right style="medium">
          <color rgb="FFC0C0C0"/>
        </right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rgb="FFC0C0C0"/>
        </left>
        <right style="medium">
          <color rgb="FFC0C0C0"/>
        </right>
        <top style="medium">
          <color rgb="FFC0C0C0"/>
        </top>
        <bottom style="medium">
          <color rgb="FFC0C0C0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outline="0">
        <right style="medium">
          <color rgb="FFC0C0C0"/>
        </right>
      </border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/>
        <vertAlign val="baseline"/>
        <sz val="10"/>
        <color theme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AF1-45C5-B9AF-FC59CF907D54}"/>
              </c:ext>
            </c:extLst>
          </c:dPt>
          <c:val>
            <c:numRef>
              <c:f>'moyenne 25-26'!$D$4:$D$32</c:f>
              <c:numCache>
                <c:formatCode>0.000</c:formatCode>
                <c:ptCount val="29"/>
                <c:pt idx="0">
                  <c:v>166.49</c:v>
                </c:pt>
                <c:pt idx="1">
                  <c:v>174.02</c:v>
                </c:pt>
                <c:pt idx="2">
                  <c:v>173.03</c:v>
                </c:pt>
                <c:pt idx="3">
                  <c:v>173.22</c:v>
                </c:pt>
                <c:pt idx="4">
                  <c:v>169.77</c:v>
                </c:pt>
                <c:pt idx="5">
                  <c:v>173.11099999999999</c:v>
                </c:pt>
                <c:pt idx="6">
                  <c:v>170.96</c:v>
                </c:pt>
                <c:pt idx="7" formatCode="General">
                  <c:v>174.11099999999999</c:v>
                </c:pt>
                <c:pt idx="8">
                  <c:v>173.13333333333333</c:v>
                </c:pt>
                <c:pt idx="9" formatCode="General">
                  <c:v>175.93</c:v>
                </c:pt>
                <c:pt idx="10" formatCode="0.00">
                  <c:v>175.46</c:v>
                </c:pt>
                <c:pt idx="11">
                  <c:v>176.43</c:v>
                </c:pt>
                <c:pt idx="12">
                  <c:v>172.33</c:v>
                </c:pt>
                <c:pt idx="13" formatCode="General">
                  <c:v>172.74</c:v>
                </c:pt>
                <c:pt idx="14">
                  <c:v>173.77777777777777</c:v>
                </c:pt>
                <c:pt idx="15">
                  <c:v>174.21</c:v>
                </c:pt>
                <c:pt idx="16">
                  <c:v>172.85555555555555</c:v>
                </c:pt>
                <c:pt idx="17">
                  <c:v>175.333</c:v>
                </c:pt>
                <c:pt idx="18">
                  <c:v>173.07</c:v>
                </c:pt>
                <c:pt idx="19">
                  <c:v>176.54</c:v>
                </c:pt>
                <c:pt idx="20">
                  <c:v>171.422</c:v>
                </c:pt>
                <c:pt idx="21">
                  <c:v>174.88800000000001</c:v>
                </c:pt>
                <c:pt idx="22">
                  <c:v>175.209</c:v>
                </c:pt>
                <c:pt idx="23">
                  <c:v>166.53</c:v>
                </c:pt>
                <c:pt idx="24">
                  <c:v>176.14</c:v>
                </c:pt>
                <c:pt idx="25">
                  <c:v>173.52</c:v>
                </c:pt>
                <c:pt idx="26">
                  <c:v>177.56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1-45C5-B9AF-FC59CF907D54}"/>
            </c:ext>
          </c:extLst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'moyenne 25-26'!$E$4:$E$32</c:f>
              <c:numCache>
                <c:formatCode>0.000</c:formatCode>
                <c:ptCount val="29"/>
                <c:pt idx="0">
                  <c:v>167.02</c:v>
                </c:pt>
                <c:pt idx="1">
                  <c:v>163.12</c:v>
                </c:pt>
                <c:pt idx="2">
                  <c:v>162.16999999999999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1-45C5-B9AF-FC59CF90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355272"/>
        <c:axId val="1"/>
      </c:barChart>
      <c:catAx>
        <c:axId val="593355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1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3355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286107290233833E-2"/>
          <c:y val="4.8611111111111112E-2"/>
          <c:w val="0.78541953232462169"/>
          <c:h val="0.795138888888888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'moyenne 25-26'!$D$3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2C8-48E2-9502-1728D4832C8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C8-48E2-9502-1728D4832C8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C8-48E2-9502-1728D4832C8F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  <a:ln>
                <a:solidFill>
                  <a:srgbClr val="99CC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5D0-4532-8228-C7B898A746CE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C8-48E2-9502-1728D4832C8F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2C8-48E2-9502-1728D4832C8F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C8-48E2-9502-1728D4832C8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C8-48E2-9502-1728D4832C8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5"/>
              </a:solid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29A9-4CEB-A291-C34F4E88E922}"/>
              </c:ext>
            </c:extLst>
          </c:dPt>
          <c:val>
            <c:numRef>
              <c:f>'moyenne 25-26'!$D$4:$D$33</c:f>
              <c:numCache>
                <c:formatCode>0.000</c:formatCode>
                <c:ptCount val="30"/>
                <c:pt idx="0">
                  <c:v>166.49</c:v>
                </c:pt>
                <c:pt idx="1">
                  <c:v>174.02</c:v>
                </c:pt>
                <c:pt idx="2">
                  <c:v>173.03</c:v>
                </c:pt>
                <c:pt idx="3">
                  <c:v>173.22</c:v>
                </c:pt>
                <c:pt idx="4">
                  <c:v>169.77</c:v>
                </c:pt>
                <c:pt idx="5">
                  <c:v>173.11099999999999</c:v>
                </c:pt>
                <c:pt idx="6">
                  <c:v>170.96</c:v>
                </c:pt>
                <c:pt idx="7" formatCode="General">
                  <c:v>174.11099999999999</c:v>
                </c:pt>
                <c:pt idx="8">
                  <c:v>173.13333333333333</c:v>
                </c:pt>
                <c:pt idx="9" formatCode="General">
                  <c:v>175.93</c:v>
                </c:pt>
                <c:pt idx="10" formatCode="0.00">
                  <c:v>175.46</c:v>
                </c:pt>
                <c:pt idx="11">
                  <c:v>176.43</c:v>
                </c:pt>
                <c:pt idx="12">
                  <c:v>172.33</c:v>
                </c:pt>
                <c:pt idx="13" formatCode="General">
                  <c:v>172.74</c:v>
                </c:pt>
                <c:pt idx="14">
                  <c:v>173.77777777777777</c:v>
                </c:pt>
                <c:pt idx="15">
                  <c:v>174.21</c:v>
                </c:pt>
                <c:pt idx="16">
                  <c:v>172.85555555555555</c:v>
                </c:pt>
                <c:pt idx="17">
                  <c:v>175.333</c:v>
                </c:pt>
                <c:pt idx="18">
                  <c:v>173.07</c:v>
                </c:pt>
                <c:pt idx="19">
                  <c:v>176.54</c:v>
                </c:pt>
                <c:pt idx="20">
                  <c:v>171.422</c:v>
                </c:pt>
                <c:pt idx="21">
                  <c:v>174.88800000000001</c:v>
                </c:pt>
                <c:pt idx="22">
                  <c:v>175.209</c:v>
                </c:pt>
                <c:pt idx="23">
                  <c:v>166.53</c:v>
                </c:pt>
                <c:pt idx="24">
                  <c:v>176.14</c:v>
                </c:pt>
                <c:pt idx="25">
                  <c:v>173.52</c:v>
                </c:pt>
                <c:pt idx="26">
                  <c:v>177.56</c:v>
                </c:pt>
                <c:pt idx="29">
                  <c:v>175.2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C8-48E2-9502-1728D4832C8F}"/>
            </c:ext>
          </c:extLst>
        </c:ser>
        <c:ser>
          <c:idx val="2"/>
          <c:order val="1"/>
          <c:tx>
            <c:strRef>
              <c:f>'moyenne 25-26'!$E$3</c:f>
              <c:strCache>
                <c:ptCount val="1"/>
                <c:pt idx="0">
                  <c:v>2025-2026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E3-4667-94E4-F159EDC0EE9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C8-48E2-9502-1728D4832C8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C8-48E2-9502-1728D4832C8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2C8-48E2-9502-1728D4832C8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C8-48E2-9502-1728D4832C8F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2C8-48E2-9502-1728D4832C8F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5D0-4532-8228-C7B898A746CE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CE3-4667-94E4-F159EDC0EE95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C8-48E2-9502-1728D4832C8F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4"/>
              </a:solidFill>
              <a:ln w="1270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2EB0-4024-87C0-16AF8C515910}"/>
              </c:ext>
            </c:extLst>
          </c:dPt>
          <c:val>
            <c:numRef>
              <c:f>'moyenne 25-26'!$E$4:$E$33</c:f>
              <c:numCache>
                <c:formatCode>0.000</c:formatCode>
                <c:ptCount val="30"/>
                <c:pt idx="0">
                  <c:v>167.02</c:v>
                </c:pt>
                <c:pt idx="1">
                  <c:v>163.12</c:v>
                </c:pt>
                <c:pt idx="2">
                  <c:v>162.16999999999999</c:v>
                </c:pt>
                <c:pt idx="29">
                  <c:v>173.33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C8-48E2-9502-1728D4832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356256"/>
        <c:axId val="1"/>
      </c:barChart>
      <c:catAx>
        <c:axId val="5933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93356256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757966980399804"/>
          <c:y val="0.47344159347287129"/>
          <c:w val="0.10316368638239337"/>
          <c:h val="0.103926096997690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9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6BA-44A8-929E-8934151EB70F}"/>
              </c:ext>
            </c:extLst>
          </c:dPt>
          <c:val>
            <c:numRef>
              <c:f>'[1]vs 10-11'!$F$4:$F$27</c:f>
              <c:numCache>
                <c:formatCode>General</c:formatCode>
                <c:ptCount val="24"/>
                <c:pt idx="0">
                  <c:v>178.47499999999999</c:v>
                </c:pt>
                <c:pt idx="1">
                  <c:v>181.625</c:v>
                </c:pt>
                <c:pt idx="2">
                  <c:v>178.67500000000001</c:v>
                </c:pt>
                <c:pt idx="3">
                  <c:v>177.85833333333332</c:v>
                </c:pt>
                <c:pt idx="4">
                  <c:v>178.45</c:v>
                </c:pt>
                <c:pt idx="5">
                  <c:v>177.28333333333333</c:v>
                </c:pt>
                <c:pt idx="6">
                  <c:v>179.75</c:v>
                </c:pt>
                <c:pt idx="7">
                  <c:v>183.25833333333333</c:v>
                </c:pt>
                <c:pt idx="8">
                  <c:v>182.78333333333333</c:v>
                </c:pt>
                <c:pt idx="9">
                  <c:v>178.74166666666667</c:v>
                </c:pt>
                <c:pt idx="10">
                  <c:v>179.4</c:v>
                </c:pt>
                <c:pt idx="11">
                  <c:v>186.00833333333333</c:v>
                </c:pt>
                <c:pt idx="12">
                  <c:v>179.79166666666666</c:v>
                </c:pt>
                <c:pt idx="13">
                  <c:v>189.7</c:v>
                </c:pt>
                <c:pt idx="14">
                  <c:v>187.41666666666666</c:v>
                </c:pt>
                <c:pt idx="15">
                  <c:v>181.79166666666666</c:v>
                </c:pt>
                <c:pt idx="16">
                  <c:v>188.38333333333333</c:v>
                </c:pt>
                <c:pt idx="17">
                  <c:v>182.58333333333334</c:v>
                </c:pt>
                <c:pt idx="18">
                  <c:v>188.52500000000001</c:v>
                </c:pt>
                <c:pt idx="19">
                  <c:v>181.27500000000001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A-44A8-929E-8934151EB70F}"/>
            </c:ext>
          </c:extLst>
        </c:ser>
        <c:ser>
          <c:idx val="1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'[1]vs 10-11'!$G$4:$G$27</c:f>
              <c:numCache>
                <c:formatCode>General</c:formatCode>
                <c:ptCount val="24"/>
                <c:pt idx="0">
                  <c:v>171</c:v>
                </c:pt>
                <c:pt idx="1">
                  <c:v>170.57575757575756</c:v>
                </c:pt>
                <c:pt idx="2">
                  <c:v>173.25757575757575</c:v>
                </c:pt>
                <c:pt idx="3">
                  <c:v>173.40909090909091</c:v>
                </c:pt>
                <c:pt idx="4">
                  <c:v>168.81060606060606</c:v>
                </c:pt>
                <c:pt idx="5">
                  <c:v>170.87121212121212</c:v>
                </c:pt>
                <c:pt idx="6">
                  <c:v>181.30303030303031</c:v>
                </c:pt>
                <c:pt idx="7">
                  <c:v>174.15151515151516</c:v>
                </c:pt>
                <c:pt idx="8">
                  <c:v>174.09848484848484</c:v>
                </c:pt>
                <c:pt idx="9">
                  <c:v>175.49242424242425</c:v>
                </c:pt>
                <c:pt idx="10">
                  <c:v>176.12121212121212</c:v>
                </c:pt>
                <c:pt idx="11">
                  <c:v>172.78787878787878</c:v>
                </c:pt>
                <c:pt idx="12">
                  <c:v>183.90909090909091</c:v>
                </c:pt>
                <c:pt idx="13">
                  <c:v>181.90909090909091</c:v>
                </c:pt>
                <c:pt idx="14">
                  <c:v>174.88636363636363</c:v>
                </c:pt>
                <c:pt idx="15">
                  <c:v>172.63636363636363</c:v>
                </c:pt>
                <c:pt idx="16">
                  <c:v>179.21212121212122</c:v>
                </c:pt>
                <c:pt idx="17">
                  <c:v>179.06060606060606</c:v>
                </c:pt>
                <c:pt idx="18">
                  <c:v>177.68181818181819</c:v>
                </c:pt>
                <c:pt idx="19">
                  <c:v>180.17424242424244</c:v>
                </c:pt>
                <c:pt idx="20">
                  <c:v>163.21969696969697</c:v>
                </c:pt>
                <c:pt idx="21">
                  <c:v>173.31060606060606</c:v>
                </c:pt>
                <c:pt idx="22">
                  <c:v>171.43939393939394</c:v>
                </c:pt>
                <c:pt idx="23">
                  <c:v>175.36363636363637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A-44A8-929E-8934151E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175312"/>
        <c:axId val="1"/>
      </c:barChart>
      <c:catAx>
        <c:axId val="595175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1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517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51180555555555562" footer="0.51180555555555562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6</xdr:col>
      <xdr:colOff>838200</xdr:colOff>
      <xdr:row>33</xdr:row>
      <xdr:rowOff>0</xdr:rowOff>
    </xdr:to>
    <xdr:graphicFrame macro="">
      <xdr:nvGraphicFramePr>
        <xdr:cNvPr id="1093" name="Chart 1">
          <a:extLst>
            <a:ext uri="{FF2B5EF4-FFF2-40B4-BE49-F238E27FC236}">
              <a16:creationId xmlns:a16="http://schemas.microsoft.com/office/drawing/2014/main" id="{993C8522-841D-7CCB-A5D8-8FB77DB53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34</xdr:row>
      <xdr:rowOff>142875</xdr:rowOff>
    </xdr:from>
    <xdr:to>
      <xdr:col>7</xdr:col>
      <xdr:colOff>733425</xdr:colOff>
      <xdr:row>60</xdr:row>
      <xdr:rowOff>57150</xdr:rowOff>
    </xdr:to>
    <xdr:graphicFrame macro="">
      <xdr:nvGraphicFramePr>
        <xdr:cNvPr id="1094" name="Graphique 2">
          <a:extLst>
            <a:ext uri="{FF2B5EF4-FFF2-40B4-BE49-F238E27FC236}">
              <a16:creationId xmlns:a16="http://schemas.microsoft.com/office/drawing/2014/main" id="{E6F742D9-03F3-C77A-D877-718EDD3C7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6</xdr:col>
      <xdr:colOff>838200</xdr:colOff>
      <xdr:row>33</xdr:row>
      <xdr:rowOff>0</xdr:rowOff>
    </xdr:to>
    <xdr:graphicFrame macro="">
      <xdr:nvGraphicFramePr>
        <xdr:cNvPr id="1095" name="Chart 1">
          <a:extLst>
            <a:ext uri="{FF2B5EF4-FFF2-40B4-BE49-F238E27FC236}">
              <a16:creationId xmlns:a16="http://schemas.microsoft.com/office/drawing/2014/main" id="{895D22C1-319C-7D9C-FD88-889F96DCC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262890</xdr:colOff>
      <xdr:row>34</xdr:row>
      <xdr:rowOff>137160</xdr:rowOff>
    </xdr:from>
    <xdr:to>
      <xdr:col>6</xdr:col>
      <xdr:colOff>217170</xdr:colOff>
      <xdr:row>36</xdr:row>
      <xdr:rowOff>110848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3D8CB25-72E0-6D42-21ED-96330D0528CA}"/>
            </a:ext>
          </a:extLst>
        </xdr:cNvPr>
        <xdr:cNvSpPr txBox="1"/>
      </xdr:nvSpPr>
      <xdr:spPr>
        <a:xfrm>
          <a:off x="1863090" y="4699635"/>
          <a:ext cx="3602355" cy="2975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1400" b="1"/>
            <a:t>Graphique ligue inter 2024-2025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ilisateurs\dada\Documents\My%20site\sgb2008_09\ligues\ligue%20inter\2012-2013\resultats%20inter%20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r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Calendrier"/>
      <sheetName val="match"/>
      <sheetName val="match points"/>
      <sheetName val="vs 10-11"/>
      <sheetName val="Moy_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F4">
            <v>178.47499999999999</v>
          </cell>
          <cell r="G4">
            <v>171</v>
          </cell>
        </row>
        <row r="5">
          <cell r="F5">
            <v>181.625</v>
          </cell>
          <cell r="G5">
            <v>170.57575757575756</v>
          </cell>
        </row>
        <row r="6">
          <cell r="F6">
            <v>178.67500000000001</v>
          </cell>
          <cell r="G6">
            <v>173.25757575757575</v>
          </cell>
        </row>
        <row r="7">
          <cell r="F7">
            <v>177.85833333333332</v>
          </cell>
          <cell r="G7">
            <v>173.40909090909091</v>
          </cell>
        </row>
        <row r="8">
          <cell r="F8">
            <v>178.45</v>
          </cell>
          <cell r="G8">
            <v>168.81060606060606</v>
          </cell>
        </row>
        <row r="9">
          <cell r="F9">
            <v>177.28333333333333</v>
          </cell>
          <cell r="G9">
            <v>170.87121212121212</v>
          </cell>
        </row>
        <row r="10">
          <cell r="F10">
            <v>179.75</v>
          </cell>
          <cell r="G10">
            <v>181.30303030303031</v>
          </cell>
        </row>
        <row r="11">
          <cell r="F11">
            <v>183.25833333333333</v>
          </cell>
          <cell r="G11">
            <v>174.15151515151516</v>
          </cell>
        </row>
        <row r="12">
          <cell r="F12">
            <v>182.78333333333333</v>
          </cell>
          <cell r="G12">
            <v>174.09848484848484</v>
          </cell>
        </row>
        <row r="13">
          <cell r="F13">
            <v>178.74166666666667</v>
          </cell>
          <cell r="G13">
            <v>175.49242424242425</v>
          </cell>
        </row>
        <row r="14">
          <cell r="F14">
            <v>179.4</v>
          </cell>
          <cell r="G14">
            <v>176.12121212121212</v>
          </cell>
        </row>
        <row r="15">
          <cell r="F15">
            <v>186.00833333333333</v>
          </cell>
          <cell r="G15">
            <v>172.78787878787878</v>
          </cell>
        </row>
        <row r="16">
          <cell r="F16">
            <v>179.79166666666666</v>
          </cell>
          <cell r="G16">
            <v>183.90909090909091</v>
          </cell>
        </row>
        <row r="17">
          <cell r="F17">
            <v>189.7</v>
          </cell>
          <cell r="G17">
            <v>181.90909090909091</v>
          </cell>
        </row>
        <row r="18">
          <cell r="F18">
            <v>187.41666666666666</v>
          </cell>
          <cell r="G18">
            <v>174.88636363636363</v>
          </cell>
        </row>
        <row r="19">
          <cell r="F19">
            <v>181.79166666666666</v>
          </cell>
          <cell r="G19">
            <v>172.63636363636363</v>
          </cell>
        </row>
        <row r="20">
          <cell r="F20">
            <v>188.38333333333333</v>
          </cell>
          <cell r="G20">
            <v>179.21212121212122</v>
          </cell>
        </row>
        <row r="21">
          <cell r="F21">
            <v>182.58333333333334</v>
          </cell>
          <cell r="G21">
            <v>179.06060606060606</v>
          </cell>
        </row>
        <row r="22">
          <cell r="F22">
            <v>188.52500000000001</v>
          </cell>
          <cell r="G22">
            <v>177.68181818181819</v>
          </cell>
        </row>
        <row r="23">
          <cell r="F23">
            <v>181.27500000000001</v>
          </cell>
          <cell r="G23">
            <v>180.17424242424244</v>
          </cell>
        </row>
        <row r="24">
          <cell r="G24">
            <v>163.21969696969697</v>
          </cell>
        </row>
        <row r="25">
          <cell r="G25">
            <v>173.31060606060606</v>
          </cell>
        </row>
        <row r="26">
          <cell r="G26">
            <v>171.43939393939394</v>
          </cell>
        </row>
        <row r="27">
          <cell r="G27">
            <v>175.36363636363637</v>
          </cell>
        </row>
      </sheetData>
      <sheetData sheetId="2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199C0B-EA42-4875-B9DC-B69092330A26}" name="Tableau19243649554073" displayName="Tableau19243649554073" ref="A3:E63" totalsRowShown="0" headerRowDxfId="94" dataDxfId="93" headerRowCellStyle="Normal 11">
  <autoFilter ref="A3:E63" xr:uid="{BAE86F57-64C8-4DF9-ADBB-4DA1CC06173B}"/>
  <sortState xmlns:xlrd2="http://schemas.microsoft.com/office/spreadsheetml/2017/richdata2" ref="A4:E63">
    <sortCondition ref="B4:B63"/>
  </sortState>
  <tableColumns count="5">
    <tableColumn id="1" xr3:uid="{0B526141-A34B-4334-A6B8-AF7A9303D9A7}" name="Pos." dataDxfId="92"/>
    <tableColumn id="2" xr3:uid="{7E977F88-1F85-4BF7-96CC-29971AE53310}" name="Nom" dataDxfId="91" dataCellStyle="Lien hypertexte 2"/>
    <tableColumn id="3" xr3:uid="{8B8CC5A2-264D-40C7-A25E-0E35405362D5}" name="QA" dataDxfId="90"/>
    <tableColumn id="4" xr3:uid="{DEBDADD8-90C6-45A7-BED3-339A7F5FA4C4}" name="Parties" dataDxfId="89"/>
    <tableColumn id="5" xr3:uid="{7E90993B-9B55-4249-8566-B6442100BA73}" name="Moy." dataDxfId="8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5FF0530-ED0A-41D3-8408-F11D3FE900C0}" name="Tableau29343849754292" displayName="Tableau29343849754292" ref="G3:K63" totalsRowShown="0" headerRowDxfId="31" dataDxfId="30" headerRowCellStyle="Normal 11">
  <autoFilter ref="G3:K63" xr:uid="{A5FF0530-ED0A-41D3-8408-F11D3FE900C0}"/>
  <sortState xmlns:xlrd2="http://schemas.microsoft.com/office/spreadsheetml/2017/richdata2" ref="G4:K63">
    <sortCondition ref="H4:H63"/>
  </sortState>
  <tableColumns count="5">
    <tableColumn id="1" xr3:uid="{1DDB802D-197A-41F7-A502-7ED1F05F4F54}" name="Pos." dataDxfId="29"/>
    <tableColumn id="2" xr3:uid="{63466F72-A3C4-4CA4-8617-C3CBDEF8C27B}" name="Nom" dataDxfId="28" dataCellStyle="Lien hypertexte 2">
      <calculatedColumnFormula>SUM(#REF!)</calculatedColumnFormula>
    </tableColumn>
    <tableColumn id="3" xr3:uid="{A75362DA-F27E-49F2-BF5F-1D31231B843B}" name="QA" dataDxfId="27">
      <calculatedColumnFormula>SUM(#REF!-#REF!)</calculatedColumnFormula>
    </tableColumn>
    <tableColumn id="4" xr3:uid="{E22E0AC7-6B4D-4E35-87CA-D1F931E8F486}" name="Parties" dataDxfId="26"/>
    <tableColumn id="5" xr3:uid="{EC907C26-6B21-4251-BF84-3B62A41732AD}" name="Moy." dataDxfId="25">
      <calculatedColumnFormula>SUM(I4/J4)</calculatedColumnFormula>
    </tableColumn>
  </tableColumns>
  <tableStyleInfo name="TableStyleLight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AF3F93-991A-4F6C-BB9C-E6EE31C35D72}" name="Tableau29343849754293" displayName="Tableau29343849754293" ref="Y3:AC63" totalsRowShown="0" headerRowDxfId="24" dataDxfId="23" headerRowCellStyle="Normal 11">
  <autoFilter ref="Y3:AC63" xr:uid="{B0AF3F93-991A-4F6C-BB9C-E6EE31C35D72}"/>
  <sortState xmlns:xlrd2="http://schemas.microsoft.com/office/spreadsheetml/2017/richdata2" ref="Y4:AC63">
    <sortCondition ref="Z4:Z63"/>
  </sortState>
  <tableColumns count="5">
    <tableColumn id="1" xr3:uid="{713DC530-F226-4EBA-B722-B74DD6A0B6DD}" name="Pos." dataDxfId="22"/>
    <tableColumn id="2" xr3:uid="{C45E065B-6122-4C98-8F67-3EFADE3FC428}" name="Nom" dataDxfId="21" dataCellStyle="Lien hypertexte 2">
      <calculatedColumnFormula>SUM(#REF!)</calculatedColumnFormula>
    </tableColumn>
    <tableColumn id="3" xr3:uid="{8FA15990-1EDF-4478-9BFE-CBB3AFDE0A36}" name="QA" dataDxfId="20">
      <calculatedColumnFormula>SUM(Tableau3944374965418[[#This Row],[QA]])-Tableau293438497542261011[[#This Row],[QA]]-Tableau2934384975429[[#This Row],[QA]]-Tableau29343849754292[[#This Row],[QA]]-Tableau1924364955407[[#This Row],[QA]]</calculatedColumnFormula>
    </tableColumn>
    <tableColumn id="4" xr3:uid="{936D8BA5-C9C6-4849-A5F3-D7DC01DB202F}" name="Parties" dataDxfId="19"/>
    <tableColumn id="5" xr3:uid="{6753EEEE-4133-4D1D-9CD8-03FBCC5C3093}" name="Moy." dataDxfId="18">
      <calculatedColumnFormula>SUM(AA4/AB4)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9D7A6E-E1D4-4046-903A-18348268DD44}" name="Tableau39443749654184" displayName="Tableau39443749654184" ref="Y3:AC63" totalsRowShown="0" headerRowDxfId="87" dataDxfId="86" headerRowCellStyle="Normal 11">
  <autoFilter ref="Y3:AC63" xr:uid="{668E0282-8031-40A2-9DB7-547F94693935}"/>
  <sortState xmlns:xlrd2="http://schemas.microsoft.com/office/spreadsheetml/2017/richdata2" ref="Y4:AC63">
    <sortCondition ref="Z4:Z63"/>
  </sortState>
  <tableColumns count="5">
    <tableColumn id="1" xr3:uid="{57E30A25-2972-45E2-8646-9FF1DB7EA860}" name="Pos." dataDxfId="85"/>
    <tableColumn id="2" xr3:uid="{550B93AD-BF27-4A2A-8AD0-23A67A38A45A}" name="Nom" dataDxfId="84" dataCellStyle="Lien hypertexte"/>
    <tableColumn id="3" xr3:uid="{7D333C32-81CF-4B74-BDE6-608E916BFCC3}" name="QA" dataDxfId="83"/>
    <tableColumn id="4" xr3:uid="{90643C87-7ACC-46E0-8BE1-16E3354311C7}" name="Parties" dataDxfId="82"/>
    <tableColumn id="5" xr3:uid="{C2FDBF17-1BAB-46EF-A547-3F4B39AF12BD}" name="Moy." dataDxfId="81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2BBB727-1637-4B4A-A467-8136B8D7FDE9}" name="Tableau293438497542910" displayName="Tableau293438497542910" ref="M3:Q63" totalsRowShown="0" headerRowDxfId="80" dataDxfId="79" headerRowCellStyle="Normal 11">
  <autoFilter ref="M3:Q63" xr:uid="{AC475DBC-1BAB-450B-84D1-CE8B5A896377}"/>
  <sortState xmlns:xlrd2="http://schemas.microsoft.com/office/spreadsheetml/2017/richdata2" ref="M4:Q63">
    <sortCondition ref="N4:N63"/>
  </sortState>
  <tableColumns count="5">
    <tableColumn id="1" xr3:uid="{BA6614D5-F1FA-4CFD-97B5-B7B5FB9316F7}" name="Pos." dataDxfId="78"/>
    <tableColumn id="2" xr3:uid="{EEC5891A-E844-465C-99AC-61FA4795C701}" name="Nom" dataDxfId="77" dataCellStyle="Lien hypertexte 2"/>
    <tableColumn id="3" xr3:uid="{EE496E13-7A7A-4206-9F02-6DCF07CD47BE}" name="QA" dataDxfId="76"/>
    <tableColumn id="4" xr3:uid="{E8E10484-79AB-4ED2-9B94-C06D76813E5B}" name="Parties" dataDxfId="75"/>
    <tableColumn id="5" xr3:uid="{589F20DB-807C-41BD-9E6C-DCCDB279A7D8}" name="Moy." dataDxfId="74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3A5122F-808D-4C04-8144-5BC4CC65DF35}" name="Tableau29343849754226101113" displayName="Tableau29343849754226101113" ref="S3:W63" totalsRowShown="0" headerRowDxfId="73" dataDxfId="72" headerRowCellStyle="Normal 11">
  <autoFilter ref="S3:W63" xr:uid="{3942E1BF-DE92-47CE-AD8A-6DCDF81B1526}"/>
  <sortState xmlns:xlrd2="http://schemas.microsoft.com/office/spreadsheetml/2017/richdata2" ref="S4:W54">
    <sortCondition ref="T4:T54"/>
  </sortState>
  <tableColumns count="5">
    <tableColumn id="1" xr3:uid="{87362D8E-B6C8-406A-A43A-1DFF6E760829}" name="Pos." dataDxfId="71"/>
    <tableColumn id="2" xr3:uid="{2CC3E541-58A3-48CC-9C00-4F513AAFA9B3}" name="Nom" dataDxfId="70" dataCellStyle="Lien hypertexte 2"/>
    <tableColumn id="3" xr3:uid="{31388AE9-5E31-4B50-B225-6C9C9EDA9137}" name="QA" dataDxfId="69"/>
    <tableColumn id="4" xr3:uid="{C100956C-3933-49F5-B82B-9762F86EE04D}" name="Parties" dataDxfId="68"/>
    <tableColumn id="5" xr3:uid="{24107012-9518-4975-A255-C0EF338C141E}" name="Moy." dataDxfId="67"/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962331D-74E1-4159-9970-EF00D54DF056}" name="Tableau2934384975429214" displayName="Tableau2934384975429214" ref="G3:K63" totalsRowShown="0" headerRowDxfId="66" dataDxfId="65" headerRowCellStyle="Normal 11">
  <autoFilter ref="G3:K63" xr:uid="{A5FF0530-ED0A-41D3-8408-F11D3FE900C0}"/>
  <sortState xmlns:xlrd2="http://schemas.microsoft.com/office/spreadsheetml/2017/richdata2" ref="G4:K63">
    <sortCondition ref="H4:H63"/>
  </sortState>
  <tableColumns count="5">
    <tableColumn id="1" xr3:uid="{AF87AEFE-C81D-487A-9D28-D62F47921642}" name="Pos." dataDxfId="64"/>
    <tableColumn id="2" xr3:uid="{E0537EFF-30A0-484B-BB0A-8BC8457C9BF1}" name="Nom" dataDxfId="63" dataCellStyle="Lien hypertexte 2">
      <calculatedColumnFormula>SUM(#REF!)</calculatedColumnFormula>
    </tableColumn>
    <tableColumn id="3" xr3:uid="{12E63E5B-EBF2-4D3B-BE3B-DF2A945A0CD6}" name="QA" dataDxfId="62">
      <calculatedColumnFormula>SUM(Tableau39443749654184[[#This Row],[QA]]-Tableau19243649554073[[#This Row],[QA]])</calculatedColumnFormula>
    </tableColumn>
    <tableColumn id="4" xr3:uid="{4A719887-EC27-4767-9970-419A9EBB7521}" name="Parties" dataDxfId="61">
      <calculatedColumnFormula>SUM(Tableau39443749654184[[#This Row],[Parties]]-Tableau19243649554073[[#This Row],[Parties]])</calculatedColumnFormula>
    </tableColumn>
    <tableColumn id="5" xr3:uid="{6C40CB89-DC98-439A-8580-A633D5F8EA5D}" name="Moy." dataDxfId="60">
      <calculatedColumnFormula>SUM(I4/J4)</calculatedColumnFormula>
    </tableColumn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E86F57-64C8-4DF9-ADBB-4DA1CC06173B}" name="Tableau1924364955407" displayName="Tableau1924364955407" ref="A3:E63" totalsRowShown="0" headerRowDxfId="59" dataDxfId="58" headerRowCellStyle="Normal 11">
  <autoFilter ref="A3:E63" xr:uid="{BAE86F57-64C8-4DF9-ADBB-4DA1CC06173B}"/>
  <sortState xmlns:xlrd2="http://schemas.microsoft.com/office/spreadsheetml/2017/richdata2" ref="A4:E63">
    <sortCondition ref="B4:B63"/>
  </sortState>
  <tableColumns count="5">
    <tableColumn id="1" xr3:uid="{DD698DE6-3DE2-4FDF-996B-1E8A23D2115F}" name="Pos." dataDxfId="57"/>
    <tableColumn id="2" xr3:uid="{9666C6E5-449A-45DB-82DD-E2FC81CDEDC2}" name="Nom" dataDxfId="56" dataCellStyle="Lien hypertexte 2"/>
    <tableColumn id="3" xr3:uid="{D6FF52FE-C7EE-46D9-A387-307111F1878B}" name="QA" dataDxfId="55"/>
    <tableColumn id="4" xr3:uid="{FA43EC3F-814D-4185-96CC-A4291D9D55A5}" name="Parties" dataDxfId="54"/>
    <tableColumn id="5" xr3:uid="{E3EF7C9E-697E-4997-B606-09AFAF79E2F3}" name="Moy." dataDxfId="5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8E0282-8031-40A2-9DB7-547F94693935}" name="Tableau3944374965418" displayName="Tableau3944374965418" ref="AE3:AI63" totalsRowShown="0" headerRowDxfId="52" dataDxfId="51" headerRowCellStyle="Normal 11">
  <autoFilter ref="AE3:AI63" xr:uid="{668E0282-8031-40A2-9DB7-547F94693935}"/>
  <sortState xmlns:xlrd2="http://schemas.microsoft.com/office/spreadsheetml/2017/richdata2" ref="AE4:AI63">
    <sortCondition ref="AF4:AF63"/>
  </sortState>
  <tableColumns count="5">
    <tableColumn id="1" xr3:uid="{31AE38EF-9E56-4E8F-94B8-811E23BFF865}" name="Pos." dataDxfId="50"/>
    <tableColumn id="2" xr3:uid="{86A9F794-16D5-4CB8-98FB-8ACD691FFBF5}" name="Nom" dataDxfId="49" dataCellStyle="Lien hypertexte"/>
    <tableColumn id="3" xr3:uid="{2ED81C15-19CD-4734-A086-493863898DC3}" name="QA" dataDxfId="48"/>
    <tableColumn id="4" xr3:uid="{78A8E9CF-E6C0-41D0-AE0C-8632B97073EF}" name="Parties" dataDxfId="47"/>
    <tableColumn id="5" xr3:uid="{CCF37D28-BD56-4360-8B10-5B4EE3114914}" name="Moy." dataDxfId="46"/>
  </tableColumns>
  <tableStyleInfo name="TableStyleLight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C475DBC-1BAB-450B-84D1-CE8B5A896377}" name="Tableau2934384975429" displayName="Tableau2934384975429" ref="M3:Q63" totalsRowShown="0" headerRowDxfId="45" dataDxfId="44" headerRowCellStyle="Normal 11">
  <autoFilter ref="M3:Q63" xr:uid="{AC475DBC-1BAB-450B-84D1-CE8B5A896377}"/>
  <sortState xmlns:xlrd2="http://schemas.microsoft.com/office/spreadsheetml/2017/richdata2" ref="M4:Q63">
    <sortCondition ref="N4:N63"/>
  </sortState>
  <tableColumns count="5">
    <tableColumn id="1" xr3:uid="{F3A61AB0-F9C4-47B9-9D2A-E336FAB16F13}" name="Pos." dataDxfId="43"/>
    <tableColumn id="2" xr3:uid="{C0DF174D-E104-40D4-8594-803D28706EF3}" name="Nom" dataDxfId="42" dataCellStyle="Lien hypertexte 2"/>
    <tableColumn id="3" xr3:uid="{D10FC36E-BBDD-4994-A0D1-36609E73670B}" name="QA" dataDxfId="41">
      <calculatedColumnFormula>SUM(Tableau3944374965418[[#This Row],[QA]]-Tableau1924364955407[[#This Row],[QA]]-Tableau29343849754292[[#This Row],[QA]])</calculatedColumnFormula>
    </tableColumn>
    <tableColumn id="4" xr3:uid="{6A4004BE-67D6-4D81-B698-A50C4B0B0E42}" name="Parties" dataDxfId="40">
      <calculatedColumnFormula>SUM(Tableau3944374965418[[#This Row],[Parties]]-Tableau1924364955407[[#This Row],[Parties]]-Tableau29343849754292[[#This Row],[Parties]])</calculatedColumnFormula>
    </tableColumn>
    <tableColumn id="5" xr3:uid="{2803B6FF-B641-4099-BAEC-5D49F17558F8}" name="Moy." dataDxfId="39">
      <calculatedColumnFormula>SUM(O4/P4)</calculatedColumnFormula>
    </tableColumn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42E1BF-DE92-47CE-AD8A-6DCDF81B1526}" name="Tableau293438497542261011" displayName="Tableau293438497542261011" ref="S3:W63" totalsRowShown="0" headerRowDxfId="38" dataDxfId="37" headerRowCellStyle="Normal 11">
  <autoFilter ref="S3:W63" xr:uid="{3942E1BF-DE92-47CE-AD8A-6DCDF81B1526}"/>
  <sortState xmlns:xlrd2="http://schemas.microsoft.com/office/spreadsheetml/2017/richdata2" ref="S4:W57">
    <sortCondition ref="T4:T57"/>
  </sortState>
  <tableColumns count="5">
    <tableColumn id="1" xr3:uid="{AA50D91B-820C-431F-9E31-5A886660C434}" name="Pos." dataDxfId="36"/>
    <tableColumn id="2" xr3:uid="{B1418C49-3C70-4888-A438-B055478F0D4C}" name="Nom" dataDxfId="35" dataCellStyle="Lien hypertexte 2"/>
    <tableColumn id="3" xr3:uid="{17DC8B53-8490-405C-8629-013FFE7D9FD4}" name="QA" dataDxfId="34"/>
    <tableColumn id="4" xr3:uid="{500FE428-B698-4401-B231-59CEF618B1E5}" name="Parties" dataDxfId="33"/>
    <tableColumn id="5" xr3:uid="{0B5F5DCE-0F56-48AD-AB7F-92EBDFC77987}" name="Moy." dataDxfId="32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meyrin/ligueinternationale2025-2026-27/pl06F.htm" TargetMode="External"/><Relationship Id="rId18" Type="http://schemas.openxmlformats.org/officeDocument/2006/relationships/hyperlink" Target="https://bowling.lexerbowling.com/bowlingdemeyrin/ligueinternationale2025-2026-27/pl077.htm" TargetMode="External"/><Relationship Id="rId26" Type="http://schemas.openxmlformats.org/officeDocument/2006/relationships/hyperlink" Target="https://bowling.lexerbowling.com/bowlingdemeyrin/ligueinternationale2025-2026-27/pl024.htm" TargetMode="External"/><Relationship Id="rId39" Type="http://schemas.openxmlformats.org/officeDocument/2006/relationships/hyperlink" Target="https://bowling.lexerbowling.com/bowlingdemeyrin/ligueinternationale2025-2026-27/pl09E.htm" TargetMode="External"/><Relationship Id="rId3" Type="http://schemas.openxmlformats.org/officeDocument/2006/relationships/hyperlink" Target="https://bowling.lexerbowling.com/bowlingdemeyrin/ligueinternationale2025-2026-27/pl09B.htm" TargetMode="External"/><Relationship Id="rId21" Type="http://schemas.openxmlformats.org/officeDocument/2006/relationships/hyperlink" Target="https://bowling.lexerbowling.com/bowlingdemeyrin/ligueinternationale2025-2026-27/pl074.htm" TargetMode="External"/><Relationship Id="rId34" Type="http://schemas.openxmlformats.org/officeDocument/2006/relationships/hyperlink" Target="https://bowling.lexerbowling.com/bowlingdemeyrin/ligueinternationale2025-2026-27/pl0AB.htm" TargetMode="External"/><Relationship Id="rId42" Type="http://schemas.openxmlformats.org/officeDocument/2006/relationships/hyperlink" Target="https://bowling.lexerbowling.com/bowlingdemeyrin/ligueinternationale2025-2026-27/pl01A.htm" TargetMode="External"/><Relationship Id="rId47" Type="http://schemas.openxmlformats.org/officeDocument/2006/relationships/hyperlink" Target="https://bowling.lexerbowling.com/bowlingdemeyrin/ligueinternationale2025-2026-27/pl0A7.htm" TargetMode="External"/><Relationship Id="rId50" Type="http://schemas.openxmlformats.org/officeDocument/2006/relationships/table" Target="../tables/table2.xml"/><Relationship Id="rId7" Type="http://schemas.openxmlformats.org/officeDocument/2006/relationships/hyperlink" Target="https://bowling.lexerbowling.com/bowlingdemeyrin/ligueinternationale2025-2026-27/pl018.htm" TargetMode="External"/><Relationship Id="rId12" Type="http://schemas.openxmlformats.org/officeDocument/2006/relationships/hyperlink" Target="https://bowling.lexerbowling.com/bowlingdemeyrin/ligueinternationale2025-2026-27/pl03B.htm" TargetMode="External"/><Relationship Id="rId17" Type="http://schemas.openxmlformats.org/officeDocument/2006/relationships/hyperlink" Target="https://bowling.lexerbowling.com/bowlingdemeyrin/ligueinternationale2025-2026-27/pl069.htm" TargetMode="External"/><Relationship Id="rId25" Type="http://schemas.openxmlformats.org/officeDocument/2006/relationships/hyperlink" Target="https://bowling.lexerbowling.com/bowlingdemeyrin/ligueinternationale2025-2026-27/pl0AC.htm" TargetMode="External"/><Relationship Id="rId33" Type="http://schemas.openxmlformats.org/officeDocument/2006/relationships/hyperlink" Target="https://bowling.lexerbowling.com/bowlingdemeyrin/ligueinternationale2025-2026-27/pl0A9.htm" TargetMode="External"/><Relationship Id="rId38" Type="http://schemas.openxmlformats.org/officeDocument/2006/relationships/hyperlink" Target="https://bowling.lexerbowling.com/bowlingdemeyrin/ligueinternationale2025-2026-27/pl022.htm" TargetMode="External"/><Relationship Id="rId46" Type="http://schemas.openxmlformats.org/officeDocument/2006/relationships/hyperlink" Target="https://bowling.lexerbowling.com/bowlingdemeyrin/ligueinternationale2025-2026-27/pl03F.htm" TargetMode="External"/><Relationship Id="rId2" Type="http://schemas.openxmlformats.org/officeDocument/2006/relationships/hyperlink" Target="https://bowling.lexerbowling.com/bowlingdemeyrin/ligueinternationale2025-2026-27/pl090.htm" TargetMode="External"/><Relationship Id="rId16" Type="http://schemas.openxmlformats.org/officeDocument/2006/relationships/hyperlink" Target="https://bowling.lexerbowling.com/bowlingdemeyrin/ligueinternationale2025-2026-27/pl0A8.htm" TargetMode="External"/><Relationship Id="rId20" Type="http://schemas.openxmlformats.org/officeDocument/2006/relationships/hyperlink" Target="https://bowling.lexerbowling.com/bowlingdemeyrin/ligueinternationale2025-2026-27/pl06E.htm" TargetMode="External"/><Relationship Id="rId29" Type="http://schemas.openxmlformats.org/officeDocument/2006/relationships/hyperlink" Target="https://bowling.lexerbowling.com/bowlingdemeyrin/ligueinternationale2025-2026-27/pl08D.htm" TargetMode="External"/><Relationship Id="rId41" Type="http://schemas.openxmlformats.org/officeDocument/2006/relationships/hyperlink" Target="https://bowling.lexerbowling.com/bowlingdemeyrin/ligueinternationale2025-2026-27/pl0A0.htm" TargetMode="External"/><Relationship Id="rId1" Type="http://schemas.openxmlformats.org/officeDocument/2006/relationships/hyperlink" Target="https://bowling.lexerbowling.com/bowlingdemeyrin/ligueinternationale2025-2026-27/pl047.htm" TargetMode="External"/><Relationship Id="rId6" Type="http://schemas.openxmlformats.org/officeDocument/2006/relationships/hyperlink" Target="https://bowling.lexerbowling.com/bowlingdemeyrin/ligueinternationale2025-2026-27/pl048.htm" TargetMode="External"/><Relationship Id="rId11" Type="http://schemas.openxmlformats.org/officeDocument/2006/relationships/hyperlink" Target="https://bowling.lexerbowling.com/bowlingdemeyrin/ligueinternationale2025-2026-27/pl054.htm" TargetMode="External"/><Relationship Id="rId24" Type="http://schemas.openxmlformats.org/officeDocument/2006/relationships/hyperlink" Target="https://bowling.lexerbowling.com/bowlingdemeyrin/ligueinternationale2025-2026-27/pl07C.htm" TargetMode="External"/><Relationship Id="rId32" Type="http://schemas.openxmlformats.org/officeDocument/2006/relationships/hyperlink" Target="https://bowling.lexerbowling.com/bowlingdemeyrin/ligueinternationale2025-2026-27/pl07A.htm" TargetMode="External"/><Relationship Id="rId37" Type="http://schemas.openxmlformats.org/officeDocument/2006/relationships/hyperlink" Target="https://bowling.lexerbowling.com/bowlingdemeyrin/ligueinternationale2025-2026-27/pl03E.htm" TargetMode="External"/><Relationship Id="rId40" Type="http://schemas.openxmlformats.org/officeDocument/2006/relationships/hyperlink" Target="https://bowling.lexerbowling.com/bowlingdemeyrin/ligueinternationale2025-2026-27/pl072.htm" TargetMode="External"/><Relationship Id="rId45" Type="http://schemas.openxmlformats.org/officeDocument/2006/relationships/hyperlink" Target="https://bowling.lexerbowling.com/bowlingdemeyrin/ligueinternationale2025-2026-27/pl00B.htm" TargetMode="External"/><Relationship Id="rId53" Type="http://schemas.openxmlformats.org/officeDocument/2006/relationships/table" Target="../tables/table5.xml"/><Relationship Id="rId5" Type="http://schemas.openxmlformats.org/officeDocument/2006/relationships/hyperlink" Target="https://bowling.lexerbowling.com/bowlingdemeyrin/ligueinternationale2025-2026-27/pl030.htm" TargetMode="External"/><Relationship Id="rId15" Type="http://schemas.openxmlformats.org/officeDocument/2006/relationships/hyperlink" Target="https://bowling.lexerbowling.com/bowlingdemeyrin/ligueinternationale2025-2026-27/pl05D.htm" TargetMode="External"/><Relationship Id="rId23" Type="http://schemas.openxmlformats.org/officeDocument/2006/relationships/hyperlink" Target="https://bowling.lexerbowling.com/bowlingdemeyrin/ligueinternationale2025-2026-27/pl09C.htm" TargetMode="External"/><Relationship Id="rId28" Type="http://schemas.openxmlformats.org/officeDocument/2006/relationships/hyperlink" Target="https://bowling.lexerbowling.com/bowlingdemeyrin/ligueinternationale2025-2026-27/pl062.htm" TargetMode="External"/><Relationship Id="rId36" Type="http://schemas.openxmlformats.org/officeDocument/2006/relationships/hyperlink" Target="https://bowling.lexerbowling.com/bowlingdemeyrin/ligueinternationale2025-2026-27/pl099.htm" TargetMode="External"/><Relationship Id="rId49" Type="http://schemas.openxmlformats.org/officeDocument/2006/relationships/table" Target="../tables/table1.xml"/><Relationship Id="rId10" Type="http://schemas.openxmlformats.org/officeDocument/2006/relationships/hyperlink" Target="https://bowling.lexerbowling.com/bowlingdemeyrin/ligueinternationale2025-2026-27/pl00C.htm" TargetMode="External"/><Relationship Id="rId19" Type="http://schemas.openxmlformats.org/officeDocument/2006/relationships/hyperlink" Target="https://bowling.lexerbowling.com/bowlingdemeyrin/ligueinternationale2025-2026-27/pl03A.htm" TargetMode="External"/><Relationship Id="rId31" Type="http://schemas.openxmlformats.org/officeDocument/2006/relationships/hyperlink" Target="https://bowling.lexerbowling.com/bowlingdemeyrin/ligueinternationale2025-2026-27/pl097.htm" TargetMode="External"/><Relationship Id="rId44" Type="http://schemas.openxmlformats.org/officeDocument/2006/relationships/hyperlink" Target="https://bowling.lexerbowling.com/bowlingdemeyrin/ligueinternationale2025-2026-27/pl063.htm" TargetMode="External"/><Relationship Id="rId52" Type="http://schemas.openxmlformats.org/officeDocument/2006/relationships/table" Target="../tables/table4.xml"/><Relationship Id="rId4" Type="http://schemas.openxmlformats.org/officeDocument/2006/relationships/hyperlink" Target="https://bowling.lexerbowling.com/bowlingdemeyrin/ligueinternationale2025-2026-27/pl012.htm" TargetMode="External"/><Relationship Id="rId9" Type="http://schemas.openxmlformats.org/officeDocument/2006/relationships/hyperlink" Target="https://bowling.lexerbowling.com/bowlingdemeyrin/ligueinternationale2025-2026-27/pl01E.htm" TargetMode="External"/><Relationship Id="rId14" Type="http://schemas.openxmlformats.org/officeDocument/2006/relationships/hyperlink" Target="https://bowling.lexerbowling.com/bowlingdemeyrin/ligueinternationale2025-2026-27/pl0A4.htm" TargetMode="External"/><Relationship Id="rId22" Type="http://schemas.openxmlformats.org/officeDocument/2006/relationships/hyperlink" Target="https://bowling.lexerbowling.com/bowlingdemeyrin/ligueinternationale2025-2026-27/pl049.htm" TargetMode="External"/><Relationship Id="rId27" Type="http://schemas.openxmlformats.org/officeDocument/2006/relationships/hyperlink" Target="https://bowling.lexerbowling.com/bowlingdemeyrin/ligueinternationale2025-2026-27/pl04F.htm" TargetMode="External"/><Relationship Id="rId30" Type="http://schemas.openxmlformats.org/officeDocument/2006/relationships/hyperlink" Target="https://bowling.lexerbowling.com/bowlingdemeyrin/ligueinternationale2025-2026-27/pl0A2.htm" TargetMode="External"/><Relationship Id="rId35" Type="http://schemas.openxmlformats.org/officeDocument/2006/relationships/hyperlink" Target="https://bowling.lexerbowling.com/bowlingdemeyrin/ligueinternationale2025-2026-27/pl095.htm" TargetMode="External"/><Relationship Id="rId43" Type="http://schemas.openxmlformats.org/officeDocument/2006/relationships/hyperlink" Target="https://bowling.lexerbowling.com/bowlingdemeyrin/ligueinternationale2025-2026-27/pl0A5.htm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s://bowling.lexerbowling.com/bowlingdemeyrin/ligueinternationale2025-2026-27/pl071.htm" TargetMode="External"/><Relationship Id="rId5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meyrin/ligueinternationale2025-2026-27/pl018.htm" TargetMode="External"/><Relationship Id="rId18" Type="http://schemas.openxmlformats.org/officeDocument/2006/relationships/hyperlink" Target="https://bowling.lexerbowling.com/bowlingdemeyrin/ligueinternationale2025-2026-27/tm016.htm" TargetMode="External"/><Relationship Id="rId26" Type="http://schemas.openxmlformats.org/officeDocument/2006/relationships/hyperlink" Target="https://bowling.lexerbowling.com/bowlingdemeyrin/ligueinternationale2025-2026-27/tm010.htm" TargetMode="External"/><Relationship Id="rId39" Type="http://schemas.openxmlformats.org/officeDocument/2006/relationships/hyperlink" Target="https://bowling.lexerbowling.com/bowlingdemeyrin/ligueinternationale2025-2026-27/pl06E.htm" TargetMode="External"/><Relationship Id="rId21" Type="http://schemas.openxmlformats.org/officeDocument/2006/relationships/hyperlink" Target="https://bowling.lexerbowling.com/bowlingdemeyrin/ligueinternationale2025-2026-27/pl054.htm" TargetMode="External"/><Relationship Id="rId34" Type="http://schemas.openxmlformats.org/officeDocument/2006/relationships/hyperlink" Target="https://bowling.lexerbowling.com/bowlingdemeyrin/ligueinternationale2025-2026-27/tm016.htm" TargetMode="External"/><Relationship Id="rId42" Type="http://schemas.openxmlformats.org/officeDocument/2006/relationships/hyperlink" Target="https://bowling.lexerbowling.com/bowlingdemeyrin/ligueinternationale2025-2026-27/tm00C.htm" TargetMode="External"/><Relationship Id="rId47" Type="http://schemas.openxmlformats.org/officeDocument/2006/relationships/hyperlink" Target="https://bowling.lexerbowling.com/bowlingdemeyrin/ligueinternationale2025-2026-27/pl07C.htm" TargetMode="External"/><Relationship Id="rId50" Type="http://schemas.openxmlformats.org/officeDocument/2006/relationships/hyperlink" Target="https://bowling.lexerbowling.com/bowlingdemeyrin/ligueinternationale2025-2026-27/tm010.htm" TargetMode="External"/><Relationship Id="rId55" Type="http://schemas.openxmlformats.org/officeDocument/2006/relationships/hyperlink" Target="https://bowling.lexerbowling.com/bowlingdemeyrin/ligueinternationale2025-2026-27/pl062.htm" TargetMode="External"/><Relationship Id="rId63" Type="http://schemas.openxmlformats.org/officeDocument/2006/relationships/hyperlink" Target="https://bowling.lexerbowling.com/bowlingdemeyrin/ligueinternationale2025-2026-27/pl07A.htm" TargetMode="External"/><Relationship Id="rId68" Type="http://schemas.openxmlformats.org/officeDocument/2006/relationships/hyperlink" Target="https://bowling.lexerbowling.com/bowlingdemeyrin/ligueinternationale2025-2026-27/tm010.htm" TargetMode="External"/><Relationship Id="rId76" Type="http://schemas.openxmlformats.org/officeDocument/2006/relationships/hyperlink" Target="https://bowling.lexerbowling.com/bowlingdemeyrin/ligueinternationale2025-2026-27/tm013.htm" TargetMode="External"/><Relationship Id="rId84" Type="http://schemas.openxmlformats.org/officeDocument/2006/relationships/hyperlink" Target="https://bowling.lexerbowling.com/bowlingdemeyrin/ligueinternationale2025-2026-27/tm014.htm" TargetMode="External"/><Relationship Id="rId89" Type="http://schemas.openxmlformats.org/officeDocument/2006/relationships/hyperlink" Target="https://bowling.lexerbowling.com/bowlingdemeyrin/ligueinternationale2025-2026-27/pl00B.htm" TargetMode="External"/><Relationship Id="rId7" Type="http://schemas.openxmlformats.org/officeDocument/2006/relationships/hyperlink" Target="https://bowling.lexerbowling.com/bowlingdemeyrin/ligueinternationale2025-2026-27/pl012.htm" TargetMode="External"/><Relationship Id="rId71" Type="http://schemas.openxmlformats.org/officeDocument/2006/relationships/hyperlink" Target="https://bowling.lexerbowling.com/bowlingdemeyrin/ligueinternationale2025-2026-27/pl099.htm" TargetMode="External"/><Relationship Id="rId92" Type="http://schemas.openxmlformats.org/officeDocument/2006/relationships/hyperlink" Target="https://bowling.lexerbowling.com/bowlingdemeyrin/ligueinternationale2025-2026-27/tm013.htm" TargetMode="External"/><Relationship Id="rId2" Type="http://schemas.openxmlformats.org/officeDocument/2006/relationships/hyperlink" Target="https://bowling.lexerbowling.com/bowlingdemeyrin/ligueinternationale2025-2026-27/tm00E.htm" TargetMode="External"/><Relationship Id="rId16" Type="http://schemas.openxmlformats.org/officeDocument/2006/relationships/hyperlink" Target="https://bowling.lexerbowling.com/bowlingdemeyrin/ligueinternationale2025-2026-27/tm012.htm" TargetMode="External"/><Relationship Id="rId29" Type="http://schemas.openxmlformats.org/officeDocument/2006/relationships/hyperlink" Target="https://bowling.lexerbowling.com/bowlingdemeyrin/ligueinternationale2025-2026-27/pl05D.htm" TargetMode="External"/><Relationship Id="rId11" Type="http://schemas.openxmlformats.org/officeDocument/2006/relationships/hyperlink" Target="https://bowling.lexerbowling.com/bowlingdemeyrin/ligueinternationale2025-2026-27/pl048.htm" TargetMode="External"/><Relationship Id="rId24" Type="http://schemas.openxmlformats.org/officeDocument/2006/relationships/hyperlink" Target="https://bowling.lexerbowling.com/bowlingdemeyrin/ligueinternationale2025-2026-27/tm012.htm" TargetMode="External"/><Relationship Id="rId32" Type="http://schemas.openxmlformats.org/officeDocument/2006/relationships/hyperlink" Target="https://bowling.lexerbowling.com/bowlingdemeyrin/ligueinternationale2025-2026-27/tm016.htm" TargetMode="External"/><Relationship Id="rId37" Type="http://schemas.openxmlformats.org/officeDocument/2006/relationships/hyperlink" Target="https://bowling.lexerbowling.com/bowlingdemeyrin/ligueinternationale2025-2026-27/pl03A.htm" TargetMode="External"/><Relationship Id="rId40" Type="http://schemas.openxmlformats.org/officeDocument/2006/relationships/hyperlink" Target="https://bowling.lexerbowling.com/bowlingdemeyrin/ligueinternationale2025-2026-27/tm004.htm" TargetMode="External"/><Relationship Id="rId45" Type="http://schemas.openxmlformats.org/officeDocument/2006/relationships/hyperlink" Target="https://bowling.lexerbowling.com/bowlingdemeyrin/ligueinternationale2025-2026-27/pl09C.htm" TargetMode="External"/><Relationship Id="rId53" Type="http://schemas.openxmlformats.org/officeDocument/2006/relationships/hyperlink" Target="https://bowling.lexerbowling.com/bowlingdemeyrin/ligueinternationale2025-2026-27/pl04F.htm" TargetMode="External"/><Relationship Id="rId58" Type="http://schemas.openxmlformats.org/officeDocument/2006/relationships/hyperlink" Target="https://bowling.lexerbowling.com/bowlingdemeyrin/ligueinternationale2025-2026-27/tm015.htm" TargetMode="External"/><Relationship Id="rId66" Type="http://schemas.openxmlformats.org/officeDocument/2006/relationships/hyperlink" Target="https://bowling.lexerbowling.com/bowlingdemeyrin/ligueinternationale2025-2026-27/tm016.htm" TargetMode="External"/><Relationship Id="rId74" Type="http://schemas.openxmlformats.org/officeDocument/2006/relationships/hyperlink" Target="https://bowling.lexerbowling.com/bowlingdemeyrin/ligueinternationale2025-2026-27/tm00F.htm" TargetMode="External"/><Relationship Id="rId79" Type="http://schemas.openxmlformats.org/officeDocument/2006/relationships/hyperlink" Target="https://bowling.lexerbowling.com/bowlingdemeyrin/ligueinternationale2025-2026-27/pl072.htm" TargetMode="External"/><Relationship Id="rId87" Type="http://schemas.openxmlformats.org/officeDocument/2006/relationships/hyperlink" Target="https://bowling.lexerbowling.com/bowlingdemeyrin/ligueinternationale2025-2026-27/pl063.htm" TargetMode="External"/><Relationship Id="rId5" Type="http://schemas.openxmlformats.org/officeDocument/2006/relationships/hyperlink" Target="https://bowling.lexerbowling.com/bowlingdemeyrin/ligueinternationale2025-2026-27/pl09B.htm" TargetMode="External"/><Relationship Id="rId61" Type="http://schemas.openxmlformats.org/officeDocument/2006/relationships/hyperlink" Target="https://bowling.lexerbowling.com/bowlingdemeyrin/ligueinternationale2025-2026-27/pl097.htm" TargetMode="External"/><Relationship Id="rId82" Type="http://schemas.openxmlformats.org/officeDocument/2006/relationships/hyperlink" Target="https://bowling.lexerbowling.com/bowlingdemeyrin/ligueinternationale2025-2026-27/tm016.htm" TargetMode="External"/><Relationship Id="rId90" Type="http://schemas.openxmlformats.org/officeDocument/2006/relationships/hyperlink" Target="https://bowling.lexerbowling.com/bowlingdemeyrin/ligueinternationale2025-2026-27/tm014.htm" TargetMode="External"/><Relationship Id="rId19" Type="http://schemas.openxmlformats.org/officeDocument/2006/relationships/hyperlink" Target="https://bowling.lexerbowling.com/bowlingdemeyrin/ligueinternationale2025-2026-27/pl00C.htm" TargetMode="External"/><Relationship Id="rId14" Type="http://schemas.openxmlformats.org/officeDocument/2006/relationships/hyperlink" Target="https://bowling.lexerbowling.com/bowlingdemeyrin/ligueinternationale2025-2026-27/tm012.htm" TargetMode="External"/><Relationship Id="rId22" Type="http://schemas.openxmlformats.org/officeDocument/2006/relationships/hyperlink" Target="https://bowling.lexerbowling.com/bowlingdemeyrin/ligueinternationale2025-2026-27/tm004.htm" TargetMode="External"/><Relationship Id="rId27" Type="http://schemas.openxmlformats.org/officeDocument/2006/relationships/hyperlink" Target="https://bowling.lexerbowling.com/bowlingdemeyrin/ligueinternationale2025-2026-27/pl0A4.htm" TargetMode="External"/><Relationship Id="rId30" Type="http://schemas.openxmlformats.org/officeDocument/2006/relationships/hyperlink" Target="https://bowling.lexerbowling.com/bowlingdemeyrin/ligueinternationale2025-2026-27/tm00C.htm" TargetMode="External"/><Relationship Id="rId35" Type="http://schemas.openxmlformats.org/officeDocument/2006/relationships/hyperlink" Target="https://bowling.lexerbowling.com/bowlingdemeyrin/ligueinternationale2025-2026-27/pl077.htm" TargetMode="External"/><Relationship Id="rId43" Type="http://schemas.openxmlformats.org/officeDocument/2006/relationships/hyperlink" Target="https://bowling.lexerbowling.com/bowlingdemeyrin/ligueinternationale2025-2026-27/pl049.htm" TargetMode="External"/><Relationship Id="rId48" Type="http://schemas.openxmlformats.org/officeDocument/2006/relationships/hyperlink" Target="https://bowling.lexerbowling.com/bowlingdemeyrin/ligueinternationale2025-2026-27/tm00F.htm" TargetMode="External"/><Relationship Id="rId56" Type="http://schemas.openxmlformats.org/officeDocument/2006/relationships/hyperlink" Target="https://bowling.lexerbowling.com/bowlingdemeyrin/ligueinternationale2025-2026-27/tm00F.htm" TargetMode="External"/><Relationship Id="rId64" Type="http://schemas.openxmlformats.org/officeDocument/2006/relationships/hyperlink" Target="https://bowling.lexerbowling.com/bowlingdemeyrin/ligueinternationale2025-2026-27/tm012.htm" TargetMode="External"/><Relationship Id="rId69" Type="http://schemas.openxmlformats.org/officeDocument/2006/relationships/hyperlink" Target="https://bowling.lexerbowling.com/bowlingdemeyrin/ligueinternationale2025-2026-27/pl095.htm" TargetMode="External"/><Relationship Id="rId77" Type="http://schemas.openxmlformats.org/officeDocument/2006/relationships/hyperlink" Target="https://bowling.lexerbowling.com/bowlingdemeyrin/ligueinternationale2025-2026-27/pl09E.htm" TargetMode="External"/><Relationship Id="rId8" Type="http://schemas.openxmlformats.org/officeDocument/2006/relationships/hyperlink" Target="https://bowling.lexerbowling.com/bowlingdemeyrin/ligueinternationale2025-2026-27/tm010.htm" TargetMode="External"/><Relationship Id="rId51" Type="http://schemas.openxmlformats.org/officeDocument/2006/relationships/hyperlink" Target="https://bowling.lexerbowling.com/bowlingdemeyrin/ligueinternationale2025-2026-27/pl024.htm" TargetMode="External"/><Relationship Id="rId72" Type="http://schemas.openxmlformats.org/officeDocument/2006/relationships/hyperlink" Target="https://bowling.lexerbowling.com/bowlingdemeyrin/ligueinternationale2025-2026-27/tm015.htm" TargetMode="External"/><Relationship Id="rId80" Type="http://schemas.openxmlformats.org/officeDocument/2006/relationships/hyperlink" Target="https://bowling.lexerbowling.com/bowlingdemeyrin/ligueinternationale2025-2026-27/tm013.htm" TargetMode="External"/><Relationship Id="rId85" Type="http://schemas.openxmlformats.org/officeDocument/2006/relationships/hyperlink" Target="https://bowling.lexerbowling.com/bowlingdemeyrin/ligueinternationale2025-2026-27/pl0A5.htm" TargetMode="External"/><Relationship Id="rId93" Type="http://schemas.openxmlformats.org/officeDocument/2006/relationships/hyperlink" Target="https://bowling.lexerbowling.com/bowlingdemeyrin/ligueinternationale2025-2026-27/pl0A7.htm" TargetMode="External"/><Relationship Id="rId3" Type="http://schemas.openxmlformats.org/officeDocument/2006/relationships/hyperlink" Target="https://bowling.lexerbowling.com/bowlingdemeyrin/ligueinternationale2025-2026-27/pl090.htm" TargetMode="External"/><Relationship Id="rId12" Type="http://schemas.openxmlformats.org/officeDocument/2006/relationships/hyperlink" Target="https://bowling.lexerbowling.com/bowlingdemeyrin/ligueinternationale2025-2026-27/tm00E.htm" TargetMode="External"/><Relationship Id="rId17" Type="http://schemas.openxmlformats.org/officeDocument/2006/relationships/hyperlink" Target="https://bowling.lexerbowling.com/bowlingdemeyrin/ligueinternationale2025-2026-27/pl01E.htm" TargetMode="External"/><Relationship Id="rId25" Type="http://schemas.openxmlformats.org/officeDocument/2006/relationships/hyperlink" Target="https://bowling.lexerbowling.com/bowlingdemeyrin/ligueinternationale2025-2026-27/pl06F.htm" TargetMode="External"/><Relationship Id="rId33" Type="http://schemas.openxmlformats.org/officeDocument/2006/relationships/hyperlink" Target="https://bowling.lexerbowling.com/bowlingdemeyrin/ligueinternationale2025-2026-27/pl069.htm" TargetMode="External"/><Relationship Id="rId38" Type="http://schemas.openxmlformats.org/officeDocument/2006/relationships/hyperlink" Target="https://bowling.lexerbowling.com/bowlingdemeyrin/ligueinternationale2025-2026-27/tm00C.htm" TargetMode="External"/><Relationship Id="rId46" Type="http://schemas.openxmlformats.org/officeDocument/2006/relationships/hyperlink" Target="https://bowling.lexerbowling.com/bowlingdemeyrin/ligueinternationale2025-2026-27/tm00C.htm" TargetMode="External"/><Relationship Id="rId59" Type="http://schemas.openxmlformats.org/officeDocument/2006/relationships/hyperlink" Target="https://bowling.lexerbowling.com/bowlingdemeyrin/ligueinternationale2025-2026-27/pl0A2.htm" TargetMode="External"/><Relationship Id="rId67" Type="http://schemas.openxmlformats.org/officeDocument/2006/relationships/hyperlink" Target="https://bowling.lexerbowling.com/bowlingdemeyrin/ligueinternationale2025-2026-27/pl0AB.htm" TargetMode="External"/><Relationship Id="rId20" Type="http://schemas.openxmlformats.org/officeDocument/2006/relationships/hyperlink" Target="https://bowling.lexerbowling.com/bowlingdemeyrin/ligueinternationale2025-2026-27/tm016.htm" TargetMode="External"/><Relationship Id="rId41" Type="http://schemas.openxmlformats.org/officeDocument/2006/relationships/hyperlink" Target="https://bowling.lexerbowling.com/bowlingdemeyrin/ligueinternationale2025-2026-27/pl074.htm" TargetMode="External"/><Relationship Id="rId54" Type="http://schemas.openxmlformats.org/officeDocument/2006/relationships/hyperlink" Target="https://bowling.lexerbowling.com/bowlingdemeyrin/ligueinternationale2025-2026-27/tm014.htm" TargetMode="External"/><Relationship Id="rId62" Type="http://schemas.openxmlformats.org/officeDocument/2006/relationships/hyperlink" Target="https://bowling.lexerbowling.com/bowlingdemeyrin/ligueinternationale2025-2026-27/tm015.htm" TargetMode="External"/><Relationship Id="rId70" Type="http://schemas.openxmlformats.org/officeDocument/2006/relationships/hyperlink" Target="https://bowling.lexerbowling.com/bowlingdemeyrin/ligueinternationale2025-2026-27/tm00F.htm" TargetMode="External"/><Relationship Id="rId75" Type="http://schemas.openxmlformats.org/officeDocument/2006/relationships/hyperlink" Target="https://bowling.lexerbowling.com/bowlingdemeyrin/ligueinternationale2025-2026-27/pl022.htm" TargetMode="External"/><Relationship Id="rId83" Type="http://schemas.openxmlformats.org/officeDocument/2006/relationships/hyperlink" Target="https://bowling.lexerbowling.com/bowlingdemeyrin/ligueinternationale2025-2026-27/pl01A.htm" TargetMode="External"/><Relationship Id="rId88" Type="http://schemas.openxmlformats.org/officeDocument/2006/relationships/hyperlink" Target="https://bowling.lexerbowling.com/bowlingdemeyrin/ligueinternationale2025-2026-27/tm013.htm" TargetMode="External"/><Relationship Id="rId91" Type="http://schemas.openxmlformats.org/officeDocument/2006/relationships/hyperlink" Target="https://bowling.lexerbowling.com/bowlingdemeyrin/ligueinternationale2025-2026-27/pl03F.htm" TargetMode="External"/><Relationship Id="rId1" Type="http://schemas.openxmlformats.org/officeDocument/2006/relationships/hyperlink" Target="https://bowling.lexerbowling.com/bowlingdemeyrin/ligueinternationale2025-2026-27/pl047.htm" TargetMode="External"/><Relationship Id="rId6" Type="http://schemas.openxmlformats.org/officeDocument/2006/relationships/hyperlink" Target="https://bowling.lexerbowling.com/bowlingdemeyrin/ligueinternationale2025-2026-27/tm004.htm" TargetMode="External"/><Relationship Id="rId15" Type="http://schemas.openxmlformats.org/officeDocument/2006/relationships/hyperlink" Target="https://bowling.lexerbowling.com/bowlingdemeyrin/ligueinternationale2025-2026-27/pl071.htm" TargetMode="External"/><Relationship Id="rId23" Type="http://schemas.openxmlformats.org/officeDocument/2006/relationships/hyperlink" Target="https://bowling.lexerbowling.com/bowlingdemeyrin/ligueinternationale2025-2026-27/pl03B.htm" TargetMode="External"/><Relationship Id="rId28" Type="http://schemas.openxmlformats.org/officeDocument/2006/relationships/hyperlink" Target="https://bowling.lexerbowling.com/bowlingdemeyrin/ligueinternationale2025-2026-27/tm004.htm" TargetMode="External"/><Relationship Id="rId36" Type="http://schemas.openxmlformats.org/officeDocument/2006/relationships/hyperlink" Target="https://bowling.lexerbowling.com/bowlingdemeyrin/ligueinternationale2025-2026-27/tm004.htm" TargetMode="External"/><Relationship Id="rId49" Type="http://schemas.openxmlformats.org/officeDocument/2006/relationships/hyperlink" Target="https://bowling.lexerbowling.com/bowlingdemeyrin/ligueinternationale2025-2026-27/pl0AC.htm" TargetMode="External"/><Relationship Id="rId57" Type="http://schemas.openxmlformats.org/officeDocument/2006/relationships/hyperlink" Target="https://bowling.lexerbowling.com/bowlingdemeyrin/ligueinternationale2025-2026-27/pl08D.htm" TargetMode="External"/><Relationship Id="rId10" Type="http://schemas.openxmlformats.org/officeDocument/2006/relationships/hyperlink" Target="https://bowling.lexerbowling.com/bowlingdemeyrin/ligueinternationale2025-2026-27/tm010.htm" TargetMode="External"/><Relationship Id="rId31" Type="http://schemas.openxmlformats.org/officeDocument/2006/relationships/hyperlink" Target="https://bowling.lexerbowling.com/bowlingdemeyrin/ligueinternationale2025-2026-27/pl0A8.htm" TargetMode="External"/><Relationship Id="rId44" Type="http://schemas.openxmlformats.org/officeDocument/2006/relationships/hyperlink" Target="https://bowling.lexerbowling.com/bowlingdemeyrin/ligueinternationale2025-2026-27/tm00E.htm" TargetMode="External"/><Relationship Id="rId52" Type="http://schemas.openxmlformats.org/officeDocument/2006/relationships/hyperlink" Target="https://bowling.lexerbowling.com/bowlingdemeyrin/ligueinternationale2025-2026-27/tm00E.htm" TargetMode="External"/><Relationship Id="rId60" Type="http://schemas.openxmlformats.org/officeDocument/2006/relationships/hyperlink" Target="https://bowling.lexerbowling.com/bowlingdemeyrin/ligueinternationale2025-2026-27/tm012.htm" TargetMode="External"/><Relationship Id="rId65" Type="http://schemas.openxmlformats.org/officeDocument/2006/relationships/hyperlink" Target="https://bowling.lexerbowling.com/bowlingdemeyrin/ligueinternationale2025-2026-27/pl0A9.htm" TargetMode="External"/><Relationship Id="rId73" Type="http://schemas.openxmlformats.org/officeDocument/2006/relationships/hyperlink" Target="https://bowling.lexerbowling.com/bowlingdemeyrin/ligueinternationale2025-2026-27/pl03E.htm" TargetMode="External"/><Relationship Id="rId78" Type="http://schemas.openxmlformats.org/officeDocument/2006/relationships/hyperlink" Target="https://bowling.lexerbowling.com/bowlingdemeyrin/ligueinternationale2025-2026-27/tm015.htm" TargetMode="External"/><Relationship Id="rId81" Type="http://schemas.openxmlformats.org/officeDocument/2006/relationships/hyperlink" Target="https://bowling.lexerbowling.com/bowlingdemeyrin/ligueinternationale2025-2026-27/pl0A0.htm" TargetMode="External"/><Relationship Id="rId86" Type="http://schemas.openxmlformats.org/officeDocument/2006/relationships/hyperlink" Target="https://bowling.lexerbowling.com/bowlingdemeyrin/ligueinternationale2025-2026-27/tm015.htm" TargetMode="External"/><Relationship Id="rId94" Type="http://schemas.openxmlformats.org/officeDocument/2006/relationships/hyperlink" Target="https://bowling.lexerbowling.com/bowlingdemeyrin/ligueinternationale2025-2026-27/tm014.htm" TargetMode="External"/><Relationship Id="rId4" Type="http://schemas.openxmlformats.org/officeDocument/2006/relationships/hyperlink" Target="https://bowling.lexerbowling.com/bowlingdemeyrin/ligueinternationale2025-2026-27/tm00F.htm" TargetMode="External"/><Relationship Id="rId9" Type="http://schemas.openxmlformats.org/officeDocument/2006/relationships/hyperlink" Target="https://bowling.lexerbowling.com/bowlingdemeyrin/ligueinternationale2025-2026-27/pl030.ht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bowling.lexerbowling.com/bowlingdelapraille/ligueinternationale2025-2026-27/pl047.htm" TargetMode="External"/><Relationship Id="rId18" Type="http://schemas.openxmlformats.org/officeDocument/2006/relationships/hyperlink" Target="https://bowling.lexerbowling.com/bowlingdelapraille/ligueinternationale2025-2026-27/pl09C.htm" TargetMode="External"/><Relationship Id="rId26" Type="http://schemas.openxmlformats.org/officeDocument/2006/relationships/hyperlink" Target="https://bowling.lexerbowling.com/bowlingdelapraille/ligueinternationale2025-2026-27/pl01A.htm" TargetMode="External"/><Relationship Id="rId39" Type="http://schemas.openxmlformats.org/officeDocument/2006/relationships/hyperlink" Target="https://bowling.lexerbowling.com/bowlingdemeyrin/ligueinternationale2025-2026-27/pl077.htm" TargetMode="External"/><Relationship Id="rId21" Type="http://schemas.openxmlformats.org/officeDocument/2006/relationships/hyperlink" Target="https://bowling.lexerbowling.com/bowlingdelapraille/ligueinternationale2025-2026-27/pl0A2.htm" TargetMode="External"/><Relationship Id="rId34" Type="http://schemas.openxmlformats.org/officeDocument/2006/relationships/hyperlink" Target="https://bowling.lexerbowling.com/bowlingdemeyrin/ligueinternationale2025-2026-27/pl071.htm" TargetMode="External"/><Relationship Id="rId42" Type="http://schemas.openxmlformats.org/officeDocument/2006/relationships/hyperlink" Target="https://bowling.lexerbowling.com/bowlingdemeyrin/ligueinternationale2025-2026-27/pl074.htm" TargetMode="External"/><Relationship Id="rId47" Type="http://schemas.openxmlformats.org/officeDocument/2006/relationships/hyperlink" Target="https://bowling.lexerbowling.com/bowlingdemeyrin/ligueinternationale2025-2026-27/pl0A9.htm" TargetMode="External"/><Relationship Id="rId50" Type="http://schemas.openxmlformats.org/officeDocument/2006/relationships/hyperlink" Target="https://bowling.lexerbowling.com/bowlingdemeyrin/ligueinternationale2025-2026-27/pl062.htm" TargetMode="External"/><Relationship Id="rId55" Type="http://schemas.openxmlformats.org/officeDocument/2006/relationships/hyperlink" Target="https://bowling.lexerbowling.com/bowlingdemeyrin/ligueinternationale2025-2026-27/pl00B.htm" TargetMode="External"/><Relationship Id="rId63" Type="http://schemas.openxmlformats.org/officeDocument/2006/relationships/hyperlink" Target="https://bowling.lexerbowling.com/bowlingdemeyrin/ligueinternationale2025-2026-27/pl030.htm" TargetMode="External"/><Relationship Id="rId68" Type="http://schemas.openxmlformats.org/officeDocument/2006/relationships/hyperlink" Target="https://bowling.lexerbowling.com/bowlingdemeyrin/ligueinternationale2025-2026-27/pl054.htm" TargetMode="External"/><Relationship Id="rId76" Type="http://schemas.openxmlformats.org/officeDocument/2006/relationships/hyperlink" Target="https://bowling.lexerbowling.com/bowlingdemeyrin/ligueinternationale2025-2026-27/pl0AC.htm" TargetMode="External"/><Relationship Id="rId84" Type="http://schemas.openxmlformats.org/officeDocument/2006/relationships/hyperlink" Target="https://bowling.lexerbowling.com/bowlingdemeyrin/ligueinternationale2025-2026-27/pl07C.htm" TargetMode="External"/><Relationship Id="rId89" Type="http://schemas.openxmlformats.org/officeDocument/2006/relationships/hyperlink" Target="https://bowling.lexerbowling.com/bowlingdemeyrin/ligueinternationale2025-2026-27/pl00B.htm" TargetMode="External"/><Relationship Id="rId7" Type="http://schemas.openxmlformats.org/officeDocument/2006/relationships/hyperlink" Target="https://bowling.lexerbowling.com/bowlingdelapraille/ligueinternationale2025-2026-27/pl054.htm" TargetMode="External"/><Relationship Id="rId71" Type="http://schemas.openxmlformats.org/officeDocument/2006/relationships/hyperlink" Target="https://bowling.lexerbowling.com/bowlingdemeyrin/ligueinternationale2025-2026-27/pl01E.htm" TargetMode="External"/><Relationship Id="rId2" Type="http://schemas.openxmlformats.org/officeDocument/2006/relationships/hyperlink" Target="https://bowling.lexerbowling.com/bowlingdelapraille/ligueinternationale2025-2026-27/pl090.htm" TargetMode="External"/><Relationship Id="rId16" Type="http://schemas.openxmlformats.org/officeDocument/2006/relationships/hyperlink" Target="https://bowling.lexerbowling.com/bowlingdelapraille/ligueinternationale2025-2026-27/pl062.htm" TargetMode="External"/><Relationship Id="rId29" Type="http://schemas.openxmlformats.org/officeDocument/2006/relationships/hyperlink" Target="https://bowling.lexerbowling.com/bowlingdelapraille/ligueinternationale2025-2026-27/pl03F.htm" TargetMode="External"/><Relationship Id="rId11" Type="http://schemas.openxmlformats.org/officeDocument/2006/relationships/hyperlink" Target="https://bowling.lexerbowling.com/bowlingdelapraille/ligueinternationale2025-2026-27/pl06F.htm" TargetMode="External"/><Relationship Id="rId24" Type="http://schemas.openxmlformats.org/officeDocument/2006/relationships/hyperlink" Target="https://bowling.lexerbowling.com/bowlingdelapraille/ligueinternationale2025-2026-27/pl072.htm" TargetMode="External"/><Relationship Id="rId32" Type="http://schemas.openxmlformats.org/officeDocument/2006/relationships/hyperlink" Target="https://bowling.lexerbowling.com/bowlingdemeyrin/ligueinternationale2025-2026-27/pl03A.htm" TargetMode="External"/><Relationship Id="rId37" Type="http://schemas.openxmlformats.org/officeDocument/2006/relationships/hyperlink" Target="https://bowling.lexerbowling.com/bowlingdemeyrin/ligueinternationale2025-2026-27/pl0A8.htm" TargetMode="External"/><Relationship Id="rId40" Type="http://schemas.openxmlformats.org/officeDocument/2006/relationships/hyperlink" Target="https://bowling.lexerbowling.com/bowlingdemeyrin/ligueinternationale2025-2026-27/pl018.htm" TargetMode="External"/><Relationship Id="rId45" Type="http://schemas.openxmlformats.org/officeDocument/2006/relationships/hyperlink" Target="https://bowling.lexerbowling.com/bowlingdemeyrin/ligueinternationale2025-2026-27/pl0A4.htm" TargetMode="External"/><Relationship Id="rId53" Type="http://schemas.openxmlformats.org/officeDocument/2006/relationships/hyperlink" Target="https://bowling.lexerbowling.com/bowlingdemeyrin/ligueinternationale2025-2026-27/pl08D.htm" TargetMode="External"/><Relationship Id="rId58" Type="http://schemas.openxmlformats.org/officeDocument/2006/relationships/hyperlink" Target="https://bowling.lexerbowling.com/bowlingdemeyrin/ligueinternationale2025-2026-27/pl0A7.htm" TargetMode="External"/><Relationship Id="rId66" Type="http://schemas.openxmlformats.org/officeDocument/2006/relationships/hyperlink" Target="https://bowling.lexerbowling.com/bowlingdemeyrin/ligueinternationale2025-2026-27/pl03B.htm" TargetMode="External"/><Relationship Id="rId74" Type="http://schemas.openxmlformats.org/officeDocument/2006/relationships/hyperlink" Target="https://bowling.lexerbowling.com/bowlingdemeyrin/ligueinternationale2025-2026-27/pl06E.htm" TargetMode="External"/><Relationship Id="rId79" Type="http://schemas.openxmlformats.org/officeDocument/2006/relationships/hyperlink" Target="https://bowling.lexerbowling.com/bowlingdemeyrin/ligueinternationale2025-2026-27/pl095.htm" TargetMode="External"/><Relationship Id="rId87" Type="http://schemas.openxmlformats.org/officeDocument/2006/relationships/hyperlink" Target="https://bowling.lexerbowling.com/bowlingdemeyrin/ligueinternationale2025-2026-27/pl063.htm" TargetMode="External"/><Relationship Id="rId5" Type="http://schemas.openxmlformats.org/officeDocument/2006/relationships/hyperlink" Target="https://bowling.lexerbowling.com/bowlingdelapraille/ligueinternationale2025-2026-27/pl00C.htm" TargetMode="External"/><Relationship Id="rId61" Type="http://schemas.openxmlformats.org/officeDocument/2006/relationships/hyperlink" Target="https://bowling.lexerbowling.com/bowlingdemeyrin/ligueinternationale2025-2026-27/pl012.htm" TargetMode="External"/><Relationship Id="rId82" Type="http://schemas.openxmlformats.org/officeDocument/2006/relationships/hyperlink" Target="https://bowling.lexerbowling.com/bowlingdemeyrin/ligueinternationale2025-2026-27/pl022.htm" TargetMode="External"/><Relationship Id="rId90" Type="http://schemas.openxmlformats.org/officeDocument/2006/relationships/hyperlink" Target="https://bowling.lexerbowling.com/bowlingdemeyrin/ligueinternationale2025-2026-27/pl0A7.htm" TargetMode="External"/><Relationship Id="rId19" Type="http://schemas.openxmlformats.org/officeDocument/2006/relationships/hyperlink" Target="https://bowling.lexerbowling.com/bowlingdelapraille/ligueinternationale2025-2026-27/pl049.htm" TargetMode="External"/><Relationship Id="rId14" Type="http://schemas.openxmlformats.org/officeDocument/2006/relationships/hyperlink" Target="https://bowling.lexerbowling.com/bowlingdelapraille/ligueinternationale2025-2026-27/pl024.htm" TargetMode="External"/><Relationship Id="rId22" Type="http://schemas.openxmlformats.org/officeDocument/2006/relationships/hyperlink" Target="https://bowling.lexerbowling.com/bowlingdelapraille/ligueinternationale2025-2026-27/pl097.htm" TargetMode="External"/><Relationship Id="rId27" Type="http://schemas.openxmlformats.org/officeDocument/2006/relationships/hyperlink" Target="https://bowling.lexerbowling.com/bowlingdelapraille/ligueinternationale2025-2026-27/pl063.htm" TargetMode="External"/><Relationship Id="rId30" Type="http://schemas.openxmlformats.org/officeDocument/2006/relationships/hyperlink" Target="https://bowling.lexerbowling.com/bowlingdemeyrin/ligueinternationale2025-2026-27/pl047.htm" TargetMode="External"/><Relationship Id="rId35" Type="http://schemas.openxmlformats.org/officeDocument/2006/relationships/hyperlink" Target="https://bowling.lexerbowling.com/bowlingdemeyrin/ligueinternationale2025-2026-27/pl06F.htm" TargetMode="External"/><Relationship Id="rId43" Type="http://schemas.openxmlformats.org/officeDocument/2006/relationships/hyperlink" Target="https://bowling.lexerbowling.com/bowlingdemeyrin/ligueinternationale2025-2026-27/pl07A.htm" TargetMode="External"/><Relationship Id="rId48" Type="http://schemas.openxmlformats.org/officeDocument/2006/relationships/hyperlink" Target="https://bowling.lexerbowling.com/bowlingdemeyrin/ligueinternationale2025-2026-27/pl0AB.htm" TargetMode="External"/><Relationship Id="rId56" Type="http://schemas.openxmlformats.org/officeDocument/2006/relationships/hyperlink" Target="https://bowling.lexerbowling.com/bowlingdemeyrin/ligueinternationale2025-2026-27/pl0A5.htm" TargetMode="External"/><Relationship Id="rId64" Type="http://schemas.openxmlformats.org/officeDocument/2006/relationships/hyperlink" Target="https://bowling.lexerbowling.com/bowlingdemeyrin/ligueinternationale2025-2026-27/pl05D.htm" TargetMode="External"/><Relationship Id="rId69" Type="http://schemas.openxmlformats.org/officeDocument/2006/relationships/hyperlink" Target="https://bowling.lexerbowling.com/bowlingdemeyrin/ligueinternationale2025-2026-27/pl00C.htm" TargetMode="External"/><Relationship Id="rId77" Type="http://schemas.openxmlformats.org/officeDocument/2006/relationships/hyperlink" Target="https://bowling.lexerbowling.com/bowlingdemeyrin/ligueinternationale2025-2026-27/pl0A2.htm" TargetMode="External"/><Relationship Id="rId8" Type="http://schemas.openxmlformats.org/officeDocument/2006/relationships/hyperlink" Target="https://bowling.lexerbowling.com/bowlingdelapraille/ligueinternationale2025-2026-27/pl07C.htm" TargetMode="External"/><Relationship Id="rId51" Type="http://schemas.openxmlformats.org/officeDocument/2006/relationships/hyperlink" Target="https://bowling.lexerbowling.com/bowlingdemeyrin/ligueinternationale2025-2026-27/pl03E.htm" TargetMode="External"/><Relationship Id="rId72" Type="http://schemas.openxmlformats.org/officeDocument/2006/relationships/hyperlink" Target="https://bowling.lexerbowling.com/bowlingdemeyrin/ligueinternationale2025-2026-27/pl049.htm" TargetMode="External"/><Relationship Id="rId80" Type="http://schemas.openxmlformats.org/officeDocument/2006/relationships/hyperlink" Target="https://bowling.lexerbowling.com/bowlingdemeyrin/ligueinternationale2025-2026-27/pl07A.htm" TargetMode="External"/><Relationship Id="rId85" Type="http://schemas.openxmlformats.org/officeDocument/2006/relationships/hyperlink" Target="https://bowling.lexerbowling.com/bowlingdemeyrin/ligueinternationale2025-2026-27/pl03E.htm" TargetMode="External"/><Relationship Id="rId3" Type="http://schemas.openxmlformats.org/officeDocument/2006/relationships/hyperlink" Target="https://bowling.lexerbowling.com/bowlingdelapraille/ligueinternationale2025-2026-27/pl018.htm" TargetMode="External"/><Relationship Id="rId12" Type="http://schemas.openxmlformats.org/officeDocument/2006/relationships/hyperlink" Target="https://bowling.lexerbowling.com/bowlingdelapraille/ligueinternationale2025-2026-27/pl09B.htm" TargetMode="External"/><Relationship Id="rId17" Type="http://schemas.openxmlformats.org/officeDocument/2006/relationships/hyperlink" Target="https://bowling.lexerbowling.com/bowlingdelapraille/ligueinternationale2025-2026-27/pl05D.htm" TargetMode="External"/><Relationship Id="rId25" Type="http://schemas.openxmlformats.org/officeDocument/2006/relationships/hyperlink" Target="https://bowling.lexerbowling.com/bowlingdelapraille/ligueinternationale2025-2026-27/pl0A0.htm" TargetMode="External"/><Relationship Id="rId33" Type="http://schemas.openxmlformats.org/officeDocument/2006/relationships/hyperlink" Target="https://bowling.lexerbowling.com/bowlingdemeyrin/ligueinternationale2025-2026-27/pl048.htm" TargetMode="External"/><Relationship Id="rId38" Type="http://schemas.openxmlformats.org/officeDocument/2006/relationships/hyperlink" Target="https://bowling.lexerbowling.com/bowlingdemeyrin/ligueinternationale2025-2026-27/pl01E.htm" TargetMode="External"/><Relationship Id="rId46" Type="http://schemas.openxmlformats.org/officeDocument/2006/relationships/hyperlink" Target="https://bowling.lexerbowling.com/bowlingdemeyrin/ligueinternationale2025-2026-27/pl024.htm" TargetMode="External"/><Relationship Id="rId59" Type="http://schemas.openxmlformats.org/officeDocument/2006/relationships/hyperlink" Target="https://bowling.lexerbowling.com/bowlingdemeyrin/ligueinternationale2025-2026-27/pl03F.htm" TargetMode="External"/><Relationship Id="rId67" Type="http://schemas.openxmlformats.org/officeDocument/2006/relationships/hyperlink" Target="https://bowling.lexerbowling.com/bowlingdemeyrin/ligueinternationale2025-2026-27/pl03A.htm" TargetMode="External"/><Relationship Id="rId20" Type="http://schemas.openxmlformats.org/officeDocument/2006/relationships/hyperlink" Target="https://bowling.lexerbowling.com/bowlingdelapraille/ligueinternationale2025-2026-27/pl04F.htm" TargetMode="External"/><Relationship Id="rId41" Type="http://schemas.openxmlformats.org/officeDocument/2006/relationships/hyperlink" Target="https://bowling.lexerbowling.com/bowlingdemeyrin/ligueinternationale2025-2026-27/pl07C.htm" TargetMode="External"/><Relationship Id="rId54" Type="http://schemas.openxmlformats.org/officeDocument/2006/relationships/hyperlink" Target="https://bowling.lexerbowling.com/bowlingdemeyrin/ligueinternationale2025-2026-27/pl04F.htm" TargetMode="External"/><Relationship Id="rId62" Type="http://schemas.openxmlformats.org/officeDocument/2006/relationships/hyperlink" Target="https://bowling.lexerbowling.com/bowlingdemeyrin/ligueinternationale2025-2026-27/pl0A4.htm" TargetMode="External"/><Relationship Id="rId70" Type="http://schemas.openxmlformats.org/officeDocument/2006/relationships/hyperlink" Target="https://bowling.lexerbowling.com/bowlingdemeyrin/ligueinternationale2025-2026-27/pl069.htm" TargetMode="External"/><Relationship Id="rId75" Type="http://schemas.openxmlformats.org/officeDocument/2006/relationships/hyperlink" Target="https://bowling.lexerbowling.com/bowlingdemeyrin/ligueinternationale2025-2026-27/pl08D.htm" TargetMode="External"/><Relationship Id="rId83" Type="http://schemas.openxmlformats.org/officeDocument/2006/relationships/hyperlink" Target="https://bowling.lexerbowling.com/bowlingdemeyrin/ligueinternationale2025-2026-27/pl01A.htm" TargetMode="External"/><Relationship Id="rId88" Type="http://schemas.openxmlformats.org/officeDocument/2006/relationships/hyperlink" Target="https://bowling.lexerbowling.com/bowlingdemeyrin/ligueinternationale2025-2026-27/pl03F.htm" TargetMode="External"/><Relationship Id="rId91" Type="http://schemas.openxmlformats.org/officeDocument/2006/relationships/printerSettings" Target="../printerSettings/printerSettings3.bin"/><Relationship Id="rId1" Type="http://schemas.openxmlformats.org/officeDocument/2006/relationships/hyperlink" Target="https://bowling.lexerbowling.com/bowlingdelapraille/ligueinternationale2025-2026-27/pl01E.htm" TargetMode="External"/><Relationship Id="rId6" Type="http://schemas.openxmlformats.org/officeDocument/2006/relationships/hyperlink" Target="https://bowling.lexerbowling.com/bowlingdelapraille/ligueinternationale2025-2026-27/pl030.htm" TargetMode="External"/><Relationship Id="rId15" Type="http://schemas.openxmlformats.org/officeDocument/2006/relationships/hyperlink" Target="https://bowling.lexerbowling.com/bowlingdelapraille/ligueinternationale2025-2026-27/pl08D.htm" TargetMode="External"/><Relationship Id="rId23" Type="http://schemas.openxmlformats.org/officeDocument/2006/relationships/hyperlink" Target="https://bowling.lexerbowling.com/bowlingdelapraille/ligueinternationale2025-2026-27/pl03A.htm" TargetMode="External"/><Relationship Id="rId28" Type="http://schemas.openxmlformats.org/officeDocument/2006/relationships/hyperlink" Target="https://bowling.lexerbowling.com/bowlingdelapraille/ligueinternationale2025-2026-27/pl00B.htm" TargetMode="External"/><Relationship Id="rId36" Type="http://schemas.openxmlformats.org/officeDocument/2006/relationships/hyperlink" Target="https://bowling.lexerbowling.com/bowlingdemeyrin/ligueinternationale2025-2026-27/pl012.htm" TargetMode="External"/><Relationship Id="rId49" Type="http://schemas.openxmlformats.org/officeDocument/2006/relationships/hyperlink" Target="https://bowling.lexerbowling.com/bowlingdemeyrin/ligueinternationale2025-2026-27/pl022.htm" TargetMode="External"/><Relationship Id="rId57" Type="http://schemas.openxmlformats.org/officeDocument/2006/relationships/hyperlink" Target="https://bowling.lexerbowling.com/bowlingdemeyrin/ligueinternationale2025-2026-27/pl063.htm" TargetMode="External"/><Relationship Id="rId10" Type="http://schemas.openxmlformats.org/officeDocument/2006/relationships/hyperlink" Target="https://bowling.lexerbowling.com/bowlingdelapraille/ligueinternationale2025-2026-27/pl03B.htm" TargetMode="External"/><Relationship Id="rId31" Type="http://schemas.openxmlformats.org/officeDocument/2006/relationships/hyperlink" Target="https://bowling.lexerbowling.com/bowlingdemeyrin/ligueinternationale2025-2026-27/pl09B.htm" TargetMode="External"/><Relationship Id="rId44" Type="http://schemas.openxmlformats.org/officeDocument/2006/relationships/hyperlink" Target="https://bowling.lexerbowling.com/bowlingdemeyrin/ligueinternationale2025-2026-27/pl09C.htm" TargetMode="External"/><Relationship Id="rId52" Type="http://schemas.openxmlformats.org/officeDocument/2006/relationships/hyperlink" Target="https://bowling.lexerbowling.com/bowlingdemeyrin/ligueinternationale2025-2026-27/pl099.htm" TargetMode="External"/><Relationship Id="rId60" Type="http://schemas.openxmlformats.org/officeDocument/2006/relationships/hyperlink" Target="https://bowling.lexerbowling.com/bowlingdemeyrin/ligueinternationale2025-2026-27/pl047.htm" TargetMode="External"/><Relationship Id="rId65" Type="http://schemas.openxmlformats.org/officeDocument/2006/relationships/hyperlink" Target="https://bowling.lexerbowling.com/bowlingdemeyrin/ligueinternationale2025-2026-27/pl090.htm" TargetMode="External"/><Relationship Id="rId73" Type="http://schemas.openxmlformats.org/officeDocument/2006/relationships/hyperlink" Target="https://bowling.lexerbowling.com/bowlingdemeyrin/ligueinternationale2025-2026-27/pl074.htm" TargetMode="External"/><Relationship Id="rId78" Type="http://schemas.openxmlformats.org/officeDocument/2006/relationships/hyperlink" Target="https://bowling.lexerbowling.com/bowlingdemeyrin/ligueinternationale2025-2026-27/pl024.htm" TargetMode="External"/><Relationship Id="rId81" Type="http://schemas.openxmlformats.org/officeDocument/2006/relationships/hyperlink" Target="https://bowling.lexerbowling.com/bowlingdemeyrin/ligueinternationale2025-2026-27/pl09E.htm" TargetMode="External"/><Relationship Id="rId86" Type="http://schemas.openxmlformats.org/officeDocument/2006/relationships/hyperlink" Target="https://bowling.lexerbowling.com/bowlingdemeyrin/ligueinternationale2025-2026-27/pl0A5.htm" TargetMode="External"/><Relationship Id="rId4" Type="http://schemas.openxmlformats.org/officeDocument/2006/relationships/hyperlink" Target="https://bowling.lexerbowling.com/bowlingdelapraille/ligueinternationale2025-2026-27/pl012.htm" TargetMode="External"/><Relationship Id="rId9" Type="http://schemas.openxmlformats.org/officeDocument/2006/relationships/hyperlink" Target="https://bowling.lexerbowling.com/bowlingdelapraille/ligueinternationale2025-2026-27/pl0A4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meyrin/ligueinternationale2024-2025-27/pl09A.htm" TargetMode="External"/><Relationship Id="rId21" Type="http://schemas.openxmlformats.org/officeDocument/2006/relationships/hyperlink" Target="https://bowling.lexerbowling.com/bowlingdemeyrin/ligueinternationale2024-2025-27/pl030.htm" TargetMode="External"/><Relationship Id="rId42" Type="http://schemas.openxmlformats.org/officeDocument/2006/relationships/hyperlink" Target="https://bowling.lexerbowling.com/bowlingdemeyrin/ligueinternationale2024-2025-27/pl06F.htm" TargetMode="External"/><Relationship Id="rId47" Type="http://schemas.openxmlformats.org/officeDocument/2006/relationships/hyperlink" Target="https://bowling.lexerbowling.com/bowlingdemeyrin/ligueinternationale2024-2025-27/pl03A.htm" TargetMode="External"/><Relationship Id="rId63" Type="http://schemas.openxmlformats.org/officeDocument/2006/relationships/hyperlink" Target="https://bowling.lexerbowling.com/bowlingdemeyrin/ligueinternationale2025-2026-27/pl0A4.htm" TargetMode="External"/><Relationship Id="rId68" Type="http://schemas.openxmlformats.org/officeDocument/2006/relationships/hyperlink" Target="https://bowling.lexerbowling.com/bowlingdemeyrin/ligueinternationale2025-2026-27/pl03A.htm" TargetMode="External"/><Relationship Id="rId84" Type="http://schemas.openxmlformats.org/officeDocument/2006/relationships/hyperlink" Target="https://bowling.lexerbowling.com/bowlingdemeyrin/ligueinternationale2025-2026-27/pl095.htm" TargetMode="External"/><Relationship Id="rId89" Type="http://schemas.openxmlformats.org/officeDocument/2006/relationships/hyperlink" Target="https://bowling.lexerbowling.com/bowlingdemeyrin/ligueinternationale2025-2026-27/pl072.htm" TargetMode="External"/><Relationship Id="rId7" Type="http://schemas.openxmlformats.org/officeDocument/2006/relationships/hyperlink" Target="https://bowling.lexerbowling.com/bowlingdemeyrin/ligueinternationale2024-2025-27/pl072.htm" TargetMode="External"/><Relationship Id="rId71" Type="http://schemas.openxmlformats.org/officeDocument/2006/relationships/hyperlink" Target="https://bowling.lexerbowling.com/bowlingdemeyrin/ligueinternationale2025-2026-27/pl049.htm" TargetMode="External"/><Relationship Id="rId92" Type="http://schemas.openxmlformats.org/officeDocument/2006/relationships/hyperlink" Target="https://bowling.lexerbowling.com/bowlingdemeyrin/ligueinternationale2025-2026-27/pl0A5.htm" TargetMode="External"/><Relationship Id="rId2" Type="http://schemas.openxmlformats.org/officeDocument/2006/relationships/hyperlink" Target="https://bowling.lexerbowling.com/bowlingdemeyrin/ligueinternationale2024-2025-27/pl096.htm" TargetMode="External"/><Relationship Id="rId16" Type="http://schemas.openxmlformats.org/officeDocument/2006/relationships/hyperlink" Target="https://bowling.lexerbowling.com/bowlingdemeyrin/ligueinternationale2024-2025-27/pl01A.htm" TargetMode="External"/><Relationship Id="rId29" Type="http://schemas.openxmlformats.org/officeDocument/2006/relationships/hyperlink" Target="https://bowling.lexerbowling.com/bowlingdemeyrin/ligueinternationale2024-2025-27/pl011.htm" TargetMode="External"/><Relationship Id="rId11" Type="http://schemas.openxmlformats.org/officeDocument/2006/relationships/hyperlink" Target="https://bowling.lexerbowling.com/bowlingdemeyrin/ligueinternationale2024-2025-27/pl099.htm" TargetMode="External"/><Relationship Id="rId24" Type="http://schemas.openxmlformats.org/officeDocument/2006/relationships/hyperlink" Target="https://bowling.lexerbowling.com/bowlingdemeyrin/ligueinternationale2024-2025-27/pl021.htm" TargetMode="External"/><Relationship Id="rId32" Type="http://schemas.openxmlformats.org/officeDocument/2006/relationships/hyperlink" Target="https://bowling.lexerbowling.com/bowlingdemeyrin/ligueinternationale2024-2025-27/pl07A.htm" TargetMode="External"/><Relationship Id="rId37" Type="http://schemas.openxmlformats.org/officeDocument/2006/relationships/hyperlink" Target="https://bowling.lexerbowling.com/bowlingdemeyrin/ligueinternationale2024-2025-27/pl028.htm" TargetMode="External"/><Relationship Id="rId40" Type="http://schemas.openxmlformats.org/officeDocument/2006/relationships/hyperlink" Target="https://bowling.lexerbowling.com/bowlingdemeyrin/ligueinternationale2024-2025-27/pl077.htm" TargetMode="External"/><Relationship Id="rId45" Type="http://schemas.openxmlformats.org/officeDocument/2006/relationships/hyperlink" Target="https://bowling.lexerbowling.com/bowlingdemeyrin/ligueinternationale2024-2025-27/pl012.htm" TargetMode="External"/><Relationship Id="rId53" Type="http://schemas.openxmlformats.org/officeDocument/2006/relationships/hyperlink" Target="https://bowling.lexerbowling.com/bowlingdemeyrin/ligueinternationale2025-2026-27/pl012.htm" TargetMode="External"/><Relationship Id="rId58" Type="http://schemas.openxmlformats.org/officeDocument/2006/relationships/hyperlink" Target="https://bowling.lexerbowling.com/bowlingdemeyrin/ligueinternationale2025-2026-27/pl01E.htm" TargetMode="External"/><Relationship Id="rId66" Type="http://schemas.openxmlformats.org/officeDocument/2006/relationships/hyperlink" Target="https://bowling.lexerbowling.com/bowlingdemeyrin/ligueinternationale2025-2026-27/pl069.htm" TargetMode="External"/><Relationship Id="rId74" Type="http://schemas.openxmlformats.org/officeDocument/2006/relationships/hyperlink" Target="https://bowling.lexerbowling.com/bowlingdemeyrin/ligueinternationale2025-2026-27/pl0AC.htm" TargetMode="External"/><Relationship Id="rId79" Type="http://schemas.openxmlformats.org/officeDocument/2006/relationships/hyperlink" Target="https://bowling.lexerbowling.com/bowlingdemeyrin/ligueinternationale2025-2026-27/pl0A2.htm" TargetMode="External"/><Relationship Id="rId87" Type="http://schemas.openxmlformats.org/officeDocument/2006/relationships/hyperlink" Target="https://bowling.lexerbowling.com/bowlingdemeyrin/ligueinternationale2025-2026-27/pl022.htm" TargetMode="External"/><Relationship Id="rId102" Type="http://schemas.openxmlformats.org/officeDocument/2006/relationships/table" Target="../tables/table10.xml"/><Relationship Id="rId5" Type="http://schemas.openxmlformats.org/officeDocument/2006/relationships/hyperlink" Target="https://bowling.lexerbowling.com/bowlingdemeyrin/ligueinternationale2024-2025-27/pl08F.htm" TargetMode="External"/><Relationship Id="rId61" Type="http://schemas.openxmlformats.org/officeDocument/2006/relationships/hyperlink" Target="https://bowling.lexerbowling.com/bowlingdemeyrin/ligueinternationale2025-2026-27/pl03B.htm" TargetMode="External"/><Relationship Id="rId82" Type="http://schemas.openxmlformats.org/officeDocument/2006/relationships/hyperlink" Target="https://bowling.lexerbowling.com/bowlingdemeyrin/ligueinternationale2025-2026-27/pl0A9.htm" TargetMode="External"/><Relationship Id="rId90" Type="http://schemas.openxmlformats.org/officeDocument/2006/relationships/hyperlink" Target="https://bowling.lexerbowling.com/bowlingdemeyrin/ligueinternationale2025-2026-27/pl0A0.htm" TargetMode="External"/><Relationship Id="rId95" Type="http://schemas.openxmlformats.org/officeDocument/2006/relationships/hyperlink" Target="https://bowling.lexerbowling.com/bowlingdemeyrin/ligueinternationale2025-2026-27/pl03F.htm" TargetMode="External"/><Relationship Id="rId19" Type="http://schemas.openxmlformats.org/officeDocument/2006/relationships/hyperlink" Target="https://bowling.lexerbowling.com/bowlingdemeyrin/ligueinternationale2024-2025-27/pl049.htm" TargetMode="External"/><Relationship Id="rId14" Type="http://schemas.openxmlformats.org/officeDocument/2006/relationships/hyperlink" Target="https://bowling.lexerbowling.com/bowlingdemeyrin/ligueinternationale2024-2025-27/pl095.htm" TargetMode="External"/><Relationship Id="rId22" Type="http://schemas.openxmlformats.org/officeDocument/2006/relationships/hyperlink" Target="https://bowling.lexerbowling.com/bowlingdemeyrin/ligueinternationale2024-2025-27/pl04F.htm" TargetMode="External"/><Relationship Id="rId27" Type="http://schemas.openxmlformats.org/officeDocument/2006/relationships/hyperlink" Target="https://bowling.lexerbowling.com/bowlingdemeyrin/ligueinternationale2024-2025-27/pl054.htm" TargetMode="External"/><Relationship Id="rId30" Type="http://schemas.openxmlformats.org/officeDocument/2006/relationships/hyperlink" Target="https://bowling.lexerbowling.com/bowlingdemeyrin/ligueinternationale2024-2025-27/pl024.htm" TargetMode="External"/><Relationship Id="rId35" Type="http://schemas.openxmlformats.org/officeDocument/2006/relationships/hyperlink" Target="https://bowling.lexerbowling.com/bowlingdemeyrin/ligueinternationale2024-2025-27/pl00C.htm" TargetMode="External"/><Relationship Id="rId43" Type="http://schemas.openxmlformats.org/officeDocument/2006/relationships/hyperlink" Target="https://bowling.lexerbowling.com/bowlingdemeyrin/ligueinternationale2024-2025-27/pl07C.htm" TargetMode="External"/><Relationship Id="rId48" Type="http://schemas.openxmlformats.org/officeDocument/2006/relationships/hyperlink" Target="https://bowling.lexerbowling.com/bowlingdemeyrin/ligueinternationale2024-2025-27/pl09D.htm" TargetMode="External"/><Relationship Id="rId56" Type="http://schemas.openxmlformats.org/officeDocument/2006/relationships/hyperlink" Target="https://bowling.lexerbowling.com/bowlingdemeyrin/ligueinternationale2025-2026-27/pl018.htm" TargetMode="External"/><Relationship Id="rId64" Type="http://schemas.openxmlformats.org/officeDocument/2006/relationships/hyperlink" Target="https://bowling.lexerbowling.com/bowlingdemeyrin/ligueinternationale2025-2026-27/pl05D.htm" TargetMode="External"/><Relationship Id="rId69" Type="http://schemas.openxmlformats.org/officeDocument/2006/relationships/hyperlink" Target="https://bowling.lexerbowling.com/bowlingdemeyrin/ligueinternationale2025-2026-27/pl06E.htm" TargetMode="External"/><Relationship Id="rId77" Type="http://schemas.openxmlformats.org/officeDocument/2006/relationships/hyperlink" Target="https://bowling.lexerbowling.com/bowlingdemeyrin/ligueinternationale2025-2026-27/pl062.htm" TargetMode="External"/><Relationship Id="rId100" Type="http://schemas.openxmlformats.org/officeDocument/2006/relationships/table" Target="../tables/table8.xml"/><Relationship Id="rId8" Type="http://schemas.openxmlformats.org/officeDocument/2006/relationships/hyperlink" Target="https://bowling.lexerbowling.com/bowlingdemeyrin/ligueinternationale2024-2025-27/pl022.htm" TargetMode="External"/><Relationship Id="rId51" Type="http://schemas.openxmlformats.org/officeDocument/2006/relationships/hyperlink" Target="https://bowling.lexerbowling.com/bowlingdemeyrin/ligueinternationale2025-2026-27/pl090.htm" TargetMode="External"/><Relationship Id="rId72" Type="http://schemas.openxmlformats.org/officeDocument/2006/relationships/hyperlink" Target="https://bowling.lexerbowling.com/bowlingdemeyrin/ligueinternationale2025-2026-27/pl09C.htm" TargetMode="External"/><Relationship Id="rId80" Type="http://schemas.openxmlformats.org/officeDocument/2006/relationships/hyperlink" Target="https://bowling.lexerbowling.com/bowlingdemeyrin/ligueinternationale2025-2026-27/pl097.htm" TargetMode="External"/><Relationship Id="rId85" Type="http://schemas.openxmlformats.org/officeDocument/2006/relationships/hyperlink" Target="https://bowling.lexerbowling.com/bowlingdemeyrin/ligueinternationale2025-2026-27/pl099.htm" TargetMode="External"/><Relationship Id="rId93" Type="http://schemas.openxmlformats.org/officeDocument/2006/relationships/hyperlink" Target="https://bowling.lexerbowling.com/bowlingdemeyrin/ligueinternationale2025-2026-27/pl063.htm" TargetMode="External"/><Relationship Id="rId98" Type="http://schemas.openxmlformats.org/officeDocument/2006/relationships/table" Target="../tables/table6.xml"/><Relationship Id="rId3" Type="http://schemas.openxmlformats.org/officeDocument/2006/relationships/hyperlink" Target="https://bowling.lexerbowling.com/bowlingdemeyrin/ligueinternationale2024-2025-27/pl063.htm" TargetMode="External"/><Relationship Id="rId12" Type="http://schemas.openxmlformats.org/officeDocument/2006/relationships/hyperlink" Target="https://bowling.lexerbowling.com/bowlingdemeyrin/ligueinternationale2024-2025-27/pl08D.htm" TargetMode="External"/><Relationship Id="rId17" Type="http://schemas.openxmlformats.org/officeDocument/2006/relationships/hyperlink" Target="https://bowling.lexerbowling.com/bowlingdemeyrin/ligueinternationale2024-2025-27/pl061.htm" TargetMode="External"/><Relationship Id="rId25" Type="http://schemas.openxmlformats.org/officeDocument/2006/relationships/hyperlink" Target="https://bowling.lexerbowling.com/bowlingdemeyrin/ligueinternationale2024-2025-27/pl09C.htm" TargetMode="External"/><Relationship Id="rId33" Type="http://schemas.openxmlformats.org/officeDocument/2006/relationships/hyperlink" Target="https://bowling.lexerbowling.com/bowlingdemeyrin/ligueinternationale2024-2025-27/pl062.htm" TargetMode="External"/><Relationship Id="rId38" Type="http://schemas.openxmlformats.org/officeDocument/2006/relationships/hyperlink" Target="https://bowling.lexerbowling.com/bowlingdemeyrin/ligueinternationale2024-2025-27/pl069.htm" TargetMode="External"/><Relationship Id="rId46" Type="http://schemas.openxmlformats.org/officeDocument/2006/relationships/hyperlink" Target="https://bowling.lexerbowling.com/bowlingdemeyrin/ligueinternationale2024-2025-27/pl047.htm" TargetMode="External"/><Relationship Id="rId59" Type="http://schemas.openxmlformats.org/officeDocument/2006/relationships/hyperlink" Target="https://bowling.lexerbowling.com/bowlingdemeyrin/ligueinternationale2025-2026-27/pl00C.htm" TargetMode="External"/><Relationship Id="rId67" Type="http://schemas.openxmlformats.org/officeDocument/2006/relationships/hyperlink" Target="https://bowling.lexerbowling.com/bowlingdemeyrin/ligueinternationale2025-2026-27/pl077.htm" TargetMode="External"/><Relationship Id="rId103" Type="http://schemas.openxmlformats.org/officeDocument/2006/relationships/table" Target="../tables/table11.xml"/><Relationship Id="rId20" Type="http://schemas.openxmlformats.org/officeDocument/2006/relationships/hyperlink" Target="https://bowling.lexerbowling.com/bowlingdemeyrin/ligueinternationale2024-2025-27/pl074.htm" TargetMode="External"/><Relationship Id="rId41" Type="http://schemas.openxmlformats.org/officeDocument/2006/relationships/hyperlink" Target="https://bowling.lexerbowling.com/bowlingdemeyrin/ligueinternationale2024-2025-27/pl02C.htm" TargetMode="External"/><Relationship Id="rId54" Type="http://schemas.openxmlformats.org/officeDocument/2006/relationships/hyperlink" Target="https://bowling.lexerbowling.com/bowlingdemeyrin/ligueinternationale2025-2026-27/pl030.htm" TargetMode="External"/><Relationship Id="rId62" Type="http://schemas.openxmlformats.org/officeDocument/2006/relationships/hyperlink" Target="https://bowling.lexerbowling.com/bowlingdemeyrin/ligueinternationale2025-2026-27/pl06F.htm" TargetMode="External"/><Relationship Id="rId70" Type="http://schemas.openxmlformats.org/officeDocument/2006/relationships/hyperlink" Target="https://bowling.lexerbowling.com/bowlingdemeyrin/ligueinternationale2025-2026-27/pl074.htm" TargetMode="External"/><Relationship Id="rId75" Type="http://schemas.openxmlformats.org/officeDocument/2006/relationships/hyperlink" Target="https://bowling.lexerbowling.com/bowlingdemeyrin/ligueinternationale2025-2026-27/pl024.htm" TargetMode="External"/><Relationship Id="rId83" Type="http://schemas.openxmlformats.org/officeDocument/2006/relationships/hyperlink" Target="https://bowling.lexerbowling.com/bowlingdemeyrin/ligueinternationale2025-2026-27/pl0AB.htm" TargetMode="External"/><Relationship Id="rId88" Type="http://schemas.openxmlformats.org/officeDocument/2006/relationships/hyperlink" Target="https://bowling.lexerbowling.com/bowlingdemeyrin/ligueinternationale2025-2026-27/pl09E.htm" TargetMode="External"/><Relationship Id="rId91" Type="http://schemas.openxmlformats.org/officeDocument/2006/relationships/hyperlink" Target="https://bowling.lexerbowling.com/bowlingdemeyrin/ligueinternationale2025-2026-27/pl01A.htm" TargetMode="External"/><Relationship Id="rId96" Type="http://schemas.openxmlformats.org/officeDocument/2006/relationships/hyperlink" Target="https://bowling.lexerbowling.com/bowlingdemeyrin/ligueinternationale2025-2026-27/pl0A7.htm" TargetMode="External"/><Relationship Id="rId1" Type="http://schemas.openxmlformats.org/officeDocument/2006/relationships/hyperlink" Target="https://bowling.lexerbowling.com/bowlingdemeyrin/ligueinternationale2024-2025-27/pl03F.htm" TargetMode="External"/><Relationship Id="rId6" Type="http://schemas.openxmlformats.org/officeDocument/2006/relationships/hyperlink" Target="https://bowling.lexerbowling.com/bowlingdemeyrin/ligueinternationale2024-2025-27/pl098.htm" TargetMode="External"/><Relationship Id="rId15" Type="http://schemas.openxmlformats.org/officeDocument/2006/relationships/hyperlink" Target="https://bowling.lexerbowling.com/bowlingdemeyrin/ligueinternationale2024-2025-27/pl06E.htm" TargetMode="External"/><Relationship Id="rId23" Type="http://schemas.openxmlformats.org/officeDocument/2006/relationships/hyperlink" Target="https://bowling.lexerbowling.com/bowlingdemeyrin/ligueinternationale2024-2025-27/pl009.htm" TargetMode="External"/><Relationship Id="rId28" Type="http://schemas.openxmlformats.org/officeDocument/2006/relationships/hyperlink" Target="https://bowling.lexerbowling.com/bowlingdemeyrin/ligueinternationale2024-2025-27/pl048.htm" TargetMode="External"/><Relationship Id="rId36" Type="http://schemas.openxmlformats.org/officeDocument/2006/relationships/hyperlink" Target="https://bowling.lexerbowling.com/bowlingdemeyrin/ligueinternationale2024-2025-27/pl018.htm" TargetMode="External"/><Relationship Id="rId49" Type="http://schemas.openxmlformats.org/officeDocument/2006/relationships/hyperlink" Target="https://bowling.lexerbowling.com/bowlingdemeyrin/ligueinternationale2024-2025-27/pl09B.htm" TargetMode="External"/><Relationship Id="rId57" Type="http://schemas.openxmlformats.org/officeDocument/2006/relationships/hyperlink" Target="https://bowling.lexerbowling.com/bowlingdemeyrin/ligueinternationale2025-2026-27/pl071.htm" TargetMode="External"/><Relationship Id="rId10" Type="http://schemas.openxmlformats.org/officeDocument/2006/relationships/hyperlink" Target="https://bowling.lexerbowling.com/bowlingdemeyrin/ligueinternationale2024-2025-27/pl03E.htm" TargetMode="External"/><Relationship Id="rId31" Type="http://schemas.openxmlformats.org/officeDocument/2006/relationships/hyperlink" Target="https://bowling.lexerbowling.com/bowlingdemeyrin/ligueinternationale2024-2025-27/pl070.htm" TargetMode="External"/><Relationship Id="rId44" Type="http://schemas.openxmlformats.org/officeDocument/2006/relationships/hyperlink" Target="https://bowling.lexerbowling.com/bowlingdemeyrin/ligueinternationale2024-2025-27/pl071.htm" TargetMode="External"/><Relationship Id="rId52" Type="http://schemas.openxmlformats.org/officeDocument/2006/relationships/hyperlink" Target="https://bowling.lexerbowling.com/bowlingdemeyrin/ligueinternationale2025-2026-27/pl09B.htm" TargetMode="External"/><Relationship Id="rId60" Type="http://schemas.openxmlformats.org/officeDocument/2006/relationships/hyperlink" Target="https://bowling.lexerbowling.com/bowlingdemeyrin/ligueinternationale2025-2026-27/pl054.htm" TargetMode="External"/><Relationship Id="rId65" Type="http://schemas.openxmlformats.org/officeDocument/2006/relationships/hyperlink" Target="https://bowling.lexerbowling.com/bowlingdemeyrin/ligueinternationale2025-2026-27/pl0A8.htm" TargetMode="External"/><Relationship Id="rId73" Type="http://schemas.openxmlformats.org/officeDocument/2006/relationships/hyperlink" Target="https://bowling.lexerbowling.com/bowlingdemeyrin/ligueinternationale2025-2026-27/pl07C.htm" TargetMode="External"/><Relationship Id="rId78" Type="http://schemas.openxmlformats.org/officeDocument/2006/relationships/hyperlink" Target="https://bowling.lexerbowling.com/bowlingdemeyrin/ligueinternationale2025-2026-27/pl08D.htm" TargetMode="External"/><Relationship Id="rId81" Type="http://schemas.openxmlformats.org/officeDocument/2006/relationships/hyperlink" Target="https://bowling.lexerbowling.com/bowlingdemeyrin/ligueinternationale2025-2026-27/pl07A.htm" TargetMode="External"/><Relationship Id="rId86" Type="http://schemas.openxmlformats.org/officeDocument/2006/relationships/hyperlink" Target="https://bowling.lexerbowling.com/bowlingdemeyrin/ligueinternationale2025-2026-27/pl03E.htm" TargetMode="External"/><Relationship Id="rId94" Type="http://schemas.openxmlformats.org/officeDocument/2006/relationships/hyperlink" Target="https://bowling.lexerbowling.com/bowlingdemeyrin/ligueinternationale2025-2026-27/pl00B.htm" TargetMode="External"/><Relationship Id="rId99" Type="http://schemas.openxmlformats.org/officeDocument/2006/relationships/table" Target="../tables/table7.xml"/><Relationship Id="rId101" Type="http://schemas.openxmlformats.org/officeDocument/2006/relationships/table" Target="../tables/table9.xml"/><Relationship Id="rId4" Type="http://schemas.openxmlformats.org/officeDocument/2006/relationships/hyperlink" Target="https://bowling.lexerbowling.com/bowlingdemeyrin/ligueinternationale2024-2025-27/pl00B.htm" TargetMode="External"/><Relationship Id="rId9" Type="http://schemas.openxmlformats.org/officeDocument/2006/relationships/hyperlink" Target="https://bowling.lexerbowling.com/bowlingdemeyrin/ligueinternationale2024-2025-27/pl097.htm" TargetMode="External"/><Relationship Id="rId13" Type="http://schemas.openxmlformats.org/officeDocument/2006/relationships/hyperlink" Target="https://bowling.lexerbowling.com/bowlingdemeyrin/ligueinternationale2024-2025-27/pl02E.htm" TargetMode="External"/><Relationship Id="rId18" Type="http://schemas.openxmlformats.org/officeDocument/2006/relationships/hyperlink" Target="https://bowling.lexerbowling.com/bowlingdemeyrin/ligueinternationale2024-2025-27/pl05D.htm" TargetMode="External"/><Relationship Id="rId39" Type="http://schemas.openxmlformats.org/officeDocument/2006/relationships/hyperlink" Target="https://bowling.lexerbowling.com/bowlingdemeyrin/ligueinternationale2024-2025-27/pl01E.htm" TargetMode="External"/><Relationship Id="rId34" Type="http://schemas.openxmlformats.org/officeDocument/2006/relationships/hyperlink" Target="https://bowling.lexerbowling.com/bowlingdemeyrin/ligueinternationale2024-2025-27/pl007.htm" TargetMode="External"/><Relationship Id="rId50" Type="http://schemas.openxmlformats.org/officeDocument/2006/relationships/hyperlink" Target="https://bowling.lexerbowling.com/bowlingdemeyrin/ligueinternationale2025-2026-27/pl047.htm" TargetMode="External"/><Relationship Id="rId55" Type="http://schemas.openxmlformats.org/officeDocument/2006/relationships/hyperlink" Target="https://bowling.lexerbowling.com/bowlingdemeyrin/ligueinternationale2025-2026-27/pl048.htm" TargetMode="External"/><Relationship Id="rId76" Type="http://schemas.openxmlformats.org/officeDocument/2006/relationships/hyperlink" Target="https://bowling.lexerbowling.com/bowlingdemeyrin/ligueinternationale2025-2026-27/pl04F.htm" TargetMode="External"/><Relationship Id="rId97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zoomScaleNormal="100" workbookViewId="0">
      <selection activeCell="E7" sqref="E7"/>
    </sheetView>
  </sheetViews>
  <sheetFormatPr baseColWidth="10" defaultRowHeight="12.75" x14ac:dyDescent="0.2"/>
  <cols>
    <col min="1" max="1" width="7" customWidth="1"/>
    <col min="2" max="3" width="11.42578125" style="3" customWidth="1"/>
    <col min="4" max="4" width="11.42578125" style="2" customWidth="1"/>
    <col min="5" max="5" width="17.42578125" customWidth="1"/>
    <col min="6" max="6" width="14.42578125" customWidth="1"/>
    <col min="7" max="7" width="14.42578125" style="2" customWidth="1"/>
    <col min="10" max="10" width="10.28515625" customWidth="1"/>
    <col min="11" max="11" width="9.28515625" customWidth="1"/>
    <col min="12" max="12" width="8.5703125" customWidth="1"/>
  </cols>
  <sheetData>
    <row r="1" spans="1:16" ht="20.25" x14ac:dyDescent="0.3">
      <c r="A1" s="106" t="s">
        <v>45</v>
      </c>
      <c r="B1" s="106"/>
      <c r="C1" s="106"/>
      <c r="D1" s="106"/>
      <c r="E1" s="106"/>
      <c r="F1" s="106"/>
      <c r="G1" s="106"/>
    </row>
    <row r="2" spans="1:16" ht="20.25" x14ac:dyDescent="0.3">
      <c r="A2" s="1"/>
      <c r="B2" s="1"/>
      <c r="C2" s="107" t="s">
        <v>0</v>
      </c>
      <c r="D2" s="107"/>
      <c r="E2" s="1"/>
    </row>
    <row r="3" spans="1:16" x14ac:dyDescent="0.2">
      <c r="A3" t="s">
        <v>27</v>
      </c>
      <c r="B3" s="3" t="s">
        <v>1</v>
      </c>
      <c r="C3" s="4"/>
      <c r="D3" s="5" t="s">
        <v>29</v>
      </c>
      <c r="E3" s="5" t="s">
        <v>44</v>
      </c>
      <c r="G3"/>
    </row>
    <row r="4" spans="1:16" x14ac:dyDescent="0.2">
      <c r="A4" s="37">
        <v>1</v>
      </c>
      <c r="B4" s="6">
        <v>45544</v>
      </c>
      <c r="C4" s="7" t="s">
        <v>2</v>
      </c>
      <c r="D4" s="63">
        <v>166.49</v>
      </c>
      <c r="E4" s="70">
        <v>167.02</v>
      </c>
      <c r="F4" s="108"/>
      <c r="G4" s="108"/>
      <c r="H4" s="108"/>
    </row>
    <row r="5" spans="1:16" x14ac:dyDescent="0.2">
      <c r="A5" s="37">
        <v>2</v>
      </c>
      <c r="B5" s="6">
        <f>SUM(B4)+7</f>
        <v>45551</v>
      </c>
      <c r="C5"/>
      <c r="D5" s="64">
        <v>174.02</v>
      </c>
      <c r="E5" s="71">
        <v>163.12</v>
      </c>
      <c r="F5" s="8"/>
      <c r="G5" s="9"/>
      <c r="H5" s="9"/>
      <c r="I5" s="3"/>
    </row>
    <row r="6" spans="1:16" x14ac:dyDescent="0.2">
      <c r="A6" s="37">
        <v>3</v>
      </c>
      <c r="B6" s="6">
        <f t="shared" ref="B6:B15" si="0">SUM(B5)+7</f>
        <v>45558</v>
      </c>
      <c r="C6"/>
      <c r="D6" s="65">
        <v>173.03</v>
      </c>
      <c r="E6" s="72">
        <v>162.16999999999999</v>
      </c>
      <c r="F6" s="10"/>
      <c r="G6" s="10"/>
      <c r="H6" s="11"/>
      <c r="I6" s="12"/>
    </row>
    <row r="7" spans="1:16" x14ac:dyDescent="0.2">
      <c r="A7" s="37">
        <v>4</v>
      </c>
      <c r="B7" s="6">
        <f t="shared" si="0"/>
        <v>45565</v>
      </c>
      <c r="C7"/>
      <c r="D7" s="66">
        <v>173.22</v>
      </c>
      <c r="E7" s="73"/>
      <c r="F7" s="8"/>
      <c r="G7" s="8"/>
      <c r="H7" s="8"/>
      <c r="I7" s="5"/>
    </row>
    <row r="8" spans="1:16" x14ac:dyDescent="0.2">
      <c r="A8" s="37">
        <v>5</v>
      </c>
      <c r="B8" s="6">
        <f t="shared" si="0"/>
        <v>45572</v>
      </c>
      <c r="C8"/>
      <c r="D8" s="66">
        <v>169.77</v>
      </c>
      <c r="E8" s="73"/>
      <c r="F8" s="8"/>
      <c r="G8" s="9"/>
      <c r="H8" s="9"/>
    </row>
    <row r="9" spans="1:16" x14ac:dyDescent="0.2">
      <c r="A9" s="37">
        <v>6</v>
      </c>
      <c r="B9" s="6">
        <f t="shared" si="0"/>
        <v>45579</v>
      </c>
      <c r="C9"/>
      <c r="D9" s="66">
        <v>173.11099999999999</v>
      </c>
      <c r="E9" s="73"/>
      <c r="F9" s="8"/>
      <c r="G9" s="9"/>
      <c r="H9" s="9"/>
      <c r="K9" s="13"/>
      <c r="M9" s="12"/>
    </row>
    <row r="10" spans="1:16" x14ac:dyDescent="0.2">
      <c r="A10" s="37">
        <v>7</v>
      </c>
      <c r="B10" s="14">
        <f>SUM(B9)+14</f>
        <v>45593</v>
      </c>
      <c r="C10"/>
      <c r="D10" s="34">
        <v>170.96</v>
      </c>
      <c r="E10" s="40"/>
      <c r="F10" s="8"/>
      <c r="G10" s="9"/>
      <c r="H10" s="9"/>
      <c r="I10" s="3"/>
      <c r="J10" s="3"/>
      <c r="L10" s="3"/>
    </row>
    <row r="11" spans="1:16" x14ac:dyDescent="0.2">
      <c r="A11" s="37">
        <v>8</v>
      </c>
      <c r="B11" s="6">
        <f t="shared" si="0"/>
        <v>45600</v>
      </c>
      <c r="C11"/>
      <c r="D11" s="74">
        <v>174.11099999999999</v>
      </c>
      <c r="E11" s="93"/>
      <c r="F11" s="109"/>
      <c r="G11" s="109"/>
      <c r="H11" s="109"/>
      <c r="I11" s="3"/>
      <c r="J11" s="15"/>
      <c r="L11" s="3"/>
      <c r="N11" s="16"/>
      <c r="O11" s="16"/>
      <c r="P11" s="17"/>
    </row>
    <row r="12" spans="1:16" x14ac:dyDescent="0.2">
      <c r="A12" s="37">
        <v>9</v>
      </c>
      <c r="B12" s="6">
        <f t="shared" si="0"/>
        <v>45607</v>
      </c>
      <c r="C12"/>
      <c r="D12" s="34">
        <v>173.13333333333333</v>
      </c>
      <c r="E12" s="40"/>
      <c r="F12" s="8"/>
      <c r="G12" s="9"/>
      <c r="H12" s="9"/>
      <c r="N12" s="16"/>
      <c r="O12" s="16"/>
      <c r="P12" s="17"/>
    </row>
    <row r="13" spans="1:16" ht="14.25" x14ac:dyDescent="0.2">
      <c r="A13" s="37">
        <v>10</v>
      </c>
      <c r="B13" s="6">
        <f t="shared" si="0"/>
        <v>45614</v>
      </c>
      <c r="C13"/>
      <c r="D13" s="99">
        <v>175.93</v>
      </c>
      <c r="E13" s="94"/>
      <c r="F13" s="8"/>
      <c r="G13" s="18"/>
      <c r="H13" s="19"/>
      <c r="I13" s="20"/>
      <c r="N13" s="16"/>
      <c r="O13" s="16"/>
      <c r="P13" s="17"/>
    </row>
    <row r="14" spans="1:16" x14ac:dyDescent="0.2">
      <c r="A14" s="37">
        <v>11</v>
      </c>
      <c r="B14" s="6">
        <f t="shared" si="0"/>
        <v>45621</v>
      </c>
      <c r="C14"/>
      <c r="D14" s="100">
        <v>175.46</v>
      </c>
      <c r="E14" s="88"/>
      <c r="F14" s="9"/>
      <c r="G14" s="9"/>
      <c r="H14" s="9"/>
      <c r="N14" s="16"/>
      <c r="O14" s="16"/>
      <c r="P14" s="16"/>
    </row>
    <row r="15" spans="1:16" x14ac:dyDescent="0.2">
      <c r="A15" s="37">
        <v>12</v>
      </c>
      <c r="B15" s="6">
        <f t="shared" si="0"/>
        <v>45628</v>
      </c>
      <c r="C15" s="21"/>
      <c r="D15" s="67">
        <v>176.43</v>
      </c>
      <c r="E15" s="95"/>
      <c r="F15" s="9"/>
      <c r="G15" s="9"/>
      <c r="H15" s="9"/>
      <c r="N15" s="16"/>
      <c r="O15" s="16"/>
      <c r="P15" s="16"/>
    </row>
    <row r="16" spans="1:16" x14ac:dyDescent="0.2">
      <c r="A16" s="37">
        <v>13</v>
      </c>
      <c r="B16" s="6">
        <v>45684</v>
      </c>
      <c r="C16" s="7" t="s">
        <v>2</v>
      </c>
      <c r="D16" s="65">
        <v>172.33</v>
      </c>
      <c r="E16" s="72"/>
      <c r="F16" s="9"/>
      <c r="G16" s="9"/>
      <c r="H16" s="9"/>
    </row>
    <row r="17" spans="1:9" x14ac:dyDescent="0.2">
      <c r="A17" s="37">
        <v>14</v>
      </c>
      <c r="B17" s="6">
        <f t="shared" ref="B17:B30" si="1">SUM(B16)+7</f>
        <v>45691</v>
      </c>
      <c r="C17"/>
      <c r="D17" s="75">
        <v>172.74</v>
      </c>
      <c r="E17" s="76"/>
      <c r="F17" s="105"/>
      <c r="G17" s="105"/>
      <c r="H17" s="105"/>
      <c r="I17" s="15"/>
    </row>
    <row r="18" spans="1:9" x14ac:dyDescent="0.2">
      <c r="A18" s="37">
        <v>15</v>
      </c>
      <c r="B18" s="14">
        <f>SUM(B17)+7</f>
        <v>45698</v>
      </c>
      <c r="C18"/>
      <c r="D18" s="65">
        <v>173.77777777777777</v>
      </c>
      <c r="E18" s="72"/>
      <c r="F18" s="9"/>
      <c r="G18" s="9"/>
      <c r="H18" s="22"/>
      <c r="I18" s="23"/>
    </row>
    <row r="19" spans="1:9" x14ac:dyDescent="0.2">
      <c r="A19" s="37">
        <v>16</v>
      </c>
      <c r="B19" s="6">
        <f t="shared" si="1"/>
        <v>45705</v>
      </c>
      <c r="C19"/>
      <c r="D19" s="64">
        <v>174.21</v>
      </c>
      <c r="E19" s="71"/>
      <c r="F19" s="9"/>
      <c r="G19" s="9"/>
      <c r="H19" s="24"/>
      <c r="I19" s="5"/>
    </row>
    <row r="20" spans="1:9" x14ac:dyDescent="0.2">
      <c r="A20" s="37">
        <v>17</v>
      </c>
      <c r="B20" s="6">
        <f>SUM(B19)+14</f>
        <v>45719</v>
      </c>
      <c r="C20"/>
      <c r="D20" s="101">
        <v>172.85555555555555</v>
      </c>
      <c r="E20" s="96"/>
      <c r="F20" s="25"/>
      <c r="G20" s="9"/>
      <c r="H20" s="19"/>
    </row>
    <row r="21" spans="1:9" x14ac:dyDescent="0.2">
      <c r="A21" s="37">
        <v>18</v>
      </c>
      <c r="B21" s="6">
        <f t="shared" si="1"/>
        <v>45726</v>
      </c>
      <c r="C21" s="26"/>
      <c r="D21" s="66">
        <v>175.333</v>
      </c>
      <c r="E21" s="73"/>
      <c r="F21" s="105"/>
      <c r="G21" s="105"/>
      <c r="H21" s="105"/>
    </row>
    <row r="22" spans="1:9" x14ac:dyDescent="0.2">
      <c r="A22" s="37">
        <v>19</v>
      </c>
      <c r="B22" s="6">
        <f t="shared" si="1"/>
        <v>45733</v>
      </c>
      <c r="C22" s="26"/>
      <c r="D22" s="34">
        <v>173.07</v>
      </c>
      <c r="E22" s="40"/>
      <c r="F22" s="27"/>
      <c r="G22" s="9"/>
      <c r="H22" s="9"/>
    </row>
    <row r="23" spans="1:9" x14ac:dyDescent="0.2">
      <c r="A23" s="37">
        <v>20</v>
      </c>
      <c r="B23" s="6">
        <f t="shared" si="1"/>
        <v>45740</v>
      </c>
      <c r="C23" s="26"/>
      <c r="D23" s="102">
        <v>176.54</v>
      </c>
      <c r="E23" s="97"/>
      <c r="F23" s="28"/>
      <c r="G23" s="9"/>
      <c r="H23" s="9"/>
    </row>
    <row r="24" spans="1:9" x14ac:dyDescent="0.2">
      <c r="A24" s="37">
        <v>21</v>
      </c>
      <c r="B24" s="6">
        <f t="shared" si="1"/>
        <v>45747</v>
      </c>
      <c r="C24" s="26"/>
      <c r="D24" s="68">
        <v>171.422</v>
      </c>
      <c r="E24" s="77"/>
      <c r="F24" s="29"/>
      <c r="G24" s="9"/>
      <c r="H24" s="9"/>
    </row>
    <row r="25" spans="1:9" x14ac:dyDescent="0.2">
      <c r="A25" s="37">
        <v>22</v>
      </c>
      <c r="B25" s="6">
        <f t="shared" si="1"/>
        <v>45754</v>
      </c>
      <c r="C25" s="26"/>
      <c r="D25" s="68">
        <v>174.88800000000001</v>
      </c>
      <c r="E25" s="77"/>
      <c r="F25" s="29"/>
      <c r="G25" s="9"/>
      <c r="H25" s="9"/>
    </row>
    <row r="26" spans="1:9" x14ac:dyDescent="0.2">
      <c r="A26" s="37">
        <v>23</v>
      </c>
      <c r="B26" s="14">
        <f>SUM(B25)+28</f>
        <v>45782</v>
      </c>
      <c r="C26" s="26"/>
      <c r="D26" s="68">
        <v>175.209</v>
      </c>
      <c r="E26" s="77"/>
      <c r="F26" s="29"/>
      <c r="G26" s="9"/>
      <c r="H26" s="9"/>
    </row>
    <row r="27" spans="1:9" x14ac:dyDescent="0.2">
      <c r="A27" s="37">
        <v>24</v>
      </c>
      <c r="B27" s="6">
        <f t="shared" si="1"/>
        <v>45789</v>
      </c>
      <c r="C27" s="26"/>
      <c r="D27" s="68">
        <v>166.53</v>
      </c>
      <c r="E27" s="77"/>
      <c r="F27" s="29"/>
      <c r="G27" s="9"/>
      <c r="H27" s="9"/>
    </row>
    <row r="28" spans="1:9" x14ac:dyDescent="0.2">
      <c r="A28" s="37">
        <v>25</v>
      </c>
      <c r="B28" s="6">
        <f>SUM(B27)+14</f>
        <v>45803</v>
      </c>
      <c r="C28" s="26"/>
      <c r="D28" s="68">
        <v>176.14</v>
      </c>
      <c r="E28" s="77"/>
      <c r="F28" s="29"/>
      <c r="G28" s="9"/>
      <c r="H28" s="9"/>
    </row>
    <row r="29" spans="1:9" ht="13.5" thickBot="1" x14ac:dyDescent="0.25">
      <c r="A29" s="37">
        <v>26</v>
      </c>
      <c r="B29" s="6">
        <f t="shared" si="1"/>
        <v>45810</v>
      </c>
      <c r="C29" s="26"/>
      <c r="D29" s="68">
        <v>173.52</v>
      </c>
      <c r="E29" s="77"/>
      <c r="F29" s="29"/>
      <c r="G29" s="9"/>
      <c r="H29" s="9"/>
    </row>
    <row r="30" spans="1:9" ht="13.5" thickBot="1" x14ac:dyDescent="0.25">
      <c r="A30" s="37">
        <v>27</v>
      </c>
      <c r="B30" s="6">
        <f t="shared" si="1"/>
        <v>45817</v>
      </c>
      <c r="C30" s="26"/>
      <c r="D30" s="103">
        <v>177.56</v>
      </c>
      <c r="E30" s="104"/>
      <c r="F30" s="29"/>
      <c r="G30" s="9"/>
      <c r="H30" s="9"/>
    </row>
    <row r="31" spans="1:9" x14ac:dyDescent="0.2">
      <c r="A31" s="37"/>
      <c r="B31" s="6"/>
      <c r="C31" s="26"/>
      <c r="D31" s="68"/>
      <c r="E31" s="77"/>
      <c r="F31" s="29"/>
      <c r="G31" s="9"/>
      <c r="H31" s="9"/>
    </row>
    <row r="32" spans="1:9" x14ac:dyDescent="0.2">
      <c r="B32" s="6"/>
      <c r="C32" s="26"/>
      <c r="D32" s="69"/>
      <c r="E32" s="78"/>
      <c r="F32" s="28"/>
      <c r="G32" s="9"/>
      <c r="H32" s="9"/>
    </row>
    <row r="33" spans="2:7" x14ac:dyDescent="0.2">
      <c r="B33" s="6"/>
      <c r="C33"/>
      <c r="D33" s="5">
        <v>175.2</v>
      </c>
      <c r="E33" s="5">
        <v>173.33</v>
      </c>
      <c r="F33" s="30">
        <f>SUM(E4:E32)</f>
        <v>492.30999999999995</v>
      </c>
      <c r="G33" s="31">
        <f>COUNT(E4:E32)</f>
        <v>3</v>
      </c>
    </row>
    <row r="100" spans="4:6" x14ac:dyDescent="0.2">
      <c r="F100" s="32"/>
    </row>
    <row r="101" spans="4:6" x14ac:dyDescent="0.2">
      <c r="D101" s="33"/>
    </row>
  </sheetData>
  <mergeCells count="6">
    <mergeCell ref="F21:H21"/>
    <mergeCell ref="A1:G1"/>
    <mergeCell ref="C2:D2"/>
    <mergeCell ref="F4:H4"/>
    <mergeCell ref="F11:H11"/>
    <mergeCell ref="F17:H17"/>
  </mergeCells>
  <conditionalFormatting sqref="D7:E7 F22:F32">
    <cfRule type="cellIs" dxfId="17" priority="24" stopIfTrue="1" operator="greaterThanOrEqual">
      <formula>200</formula>
    </cfRule>
  </conditionalFormatting>
  <conditionalFormatting sqref="D20:E21">
    <cfRule type="cellIs" dxfId="16" priority="14" stopIfTrue="1" operator="greaterThanOrEqual">
      <formula>200</formula>
    </cfRule>
  </conditionalFormatting>
  <conditionalFormatting sqref="D23:E32">
    <cfRule type="cellIs" dxfId="15" priority="10" stopIfTrue="1" operator="greaterThanOrEqual">
      <formula>200</formula>
    </cfRule>
  </conditionalFormatting>
  <conditionalFormatting sqref="F4">
    <cfRule type="cellIs" dxfId="14" priority="9" stopIfTrue="1" operator="equal">
      <formula>"Blind"</formula>
    </cfRule>
  </conditionalFormatting>
  <conditionalFormatting sqref="G13">
    <cfRule type="cellIs" dxfId="13" priority="23" stopIfTrue="1" operator="between">
      <formula>200</formula>
      <formula>300</formula>
    </cfRule>
  </conditionalFormatting>
  <conditionalFormatting sqref="H6:I6">
    <cfRule type="cellIs" dxfId="12" priority="20" stopIfTrue="1" operator="greaterThanOrEqual">
      <formula>200</formula>
    </cfRule>
  </conditionalFormatting>
  <conditionalFormatting sqref="I18">
    <cfRule type="cellIs" dxfId="11" priority="22" stopIfTrue="1" operator="equal">
      <formula>"H?"</formula>
    </cfRule>
  </conditionalFormatting>
  <conditionalFormatting sqref="M9">
    <cfRule type="cellIs" dxfId="10" priority="18" stopIfTrue="1" operator="greaterThanOrEqual">
      <formula>200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firstPageNumber="0" orientation="landscape" horizontalDpi="300" verticalDpi="300" r:id="rId1"/>
  <headerFooter alignWithMargins="0"/>
  <rowBreaks count="1" manualBreakCount="1">
    <brk id="34" max="16383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05C8-4E00-435F-92BB-C5BAADB78A4C}">
  <dimension ref="A1:AC96"/>
  <sheetViews>
    <sheetView tabSelected="1" topLeftCell="B16" zoomScaleNormal="100" workbookViewId="0">
      <selection activeCell="H38" sqref="H38"/>
    </sheetView>
  </sheetViews>
  <sheetFormatPr baseColWidth="10" defaultColWidth="11.5703125" defaultRowHeight="15" x14ac:dyDescent="0.25"/>
  <cols>
    <col min="1" max="1" width="6.28515625" style="50" customWidth="1"/>
    <col min="2" max="2" width="22.85546875" style="43" customWidth="1"/>
    <col min="3" max="4" width="9.28515625" style="50" customWidth="1"/>
    <col min="5" max="5" width="9.28515625" style="60" customWidth="1"/>
    <col min="6" max="6" width="5.7109375" style="43" customWidth="1"/>
    <col min="7" max="7" width="9.28515625" style="43" bestFit="1" customWidth="1"/>
    <col min="8" max="8" width="22.7109375" style="43" bestFit="1" customWidth="1"/>
    <col min="9" max="10" width="9" style="43" customWidth="1"/>
    <col min="11" max="11" width="9" style="51" customWidth="1"/>
    <col min="12" max="12" width="6.140625" style="43" customWidth="1"/>
    <col min="13" max="13" width="9.28515625" style="43" customWidth="1"/>
    <col min="14" max="14" width="22.7109375" style="43" customWidth="1"/>
    <col min="15" max="16" width="9" style="43" customWidth="1"/>
    <col min="17" max="17" width="9" style="51" customWidth="1"/>
    <col min="18" max="19" width="6.140625" style="43" customWidth="1"/>
    <col min="20" max="20" width="22.28515625" style="43" customWidth="1"/>
    <col min="21" max="21" width="8.28515625" style="43" customWidth="1"/>
    <col min="22" max="22" width="9.7109375" style="43" customWidth="1"/>
    <col min="23" max="23" width="10.140625" style="43" customWidth="1"/>
    <col min="24" max="24" width="6.140625" style="43" customWidth="1"/>
    <col min="25" max="25" width="9.28515625" style="50" bestFit="1" customWidth="1"/>
    <col min="26" max="26" width="27.42578125" style="43" customWidth="1"/>
    <col min="27" max="28" width="9.85546875" style="85" customWidth="1"/>
    <col min="29" max="29" width="9.85546875" style="86" customWidth="1"/>
    <col min="30" max="16384" width="11.5703125" style="43"/>
  </cols>
  <sheetData>
    <row r="1" spans="1:29" x14ac:dyDescent="0.25">
      <c r="A1" s="43"/>
      <c r="C1" s="43"/>
      <c r="D1" s="43"/>
      <c r="E1" s="43"/>
      <c r="K1" s="43"/>
      <c r="Q1" s="43"/>
      <c r="Y1" s="43"/>
      <c r="AA1" s="43"/>
      <c r="AB1" s="43"/>
      <c r="AC1" s="43"/>
    </row>
    <row r="2" spans="1:29" s="44" customFormat="1" ht="19.899999999999999" customHeight="1" x14ac:dyDescent="0.3">
      <c r="A2" s="110" t="s">
        <v>46</v>
      </c>
      <c r="B2" s="111"/>
      <c r="C2" s="111"/>
      <c r="D2" s="111"/>
      <c r="E2" s="111"/>
      <c r="G2" s="110" t="s">
        <v>49</v>
      </c>
      <c r="H2" s="111"/>
      <c r="I2" s="111"/>
      <c r="J2" s="111"/>
      <c r="K2" s="111"/>
      <c r="M2" s="110" t="s">
        <v>48</v>
      </c>
      <c r="N2" s="111"/>
      <c r="O2" s="111"/>
      <c r="P2" s="111"/>
      <c r="Q2" s="111"/>
      <c r="S2" s="110" t="s">
        <v>47</v>
      </c>
      <c r="T2" s="111"/>
      <c r="U2" s="111"/>
      <c r="V2" s="111"/>
      <c r="W2" s="111"/>
      <c r="Y2" s="111" t="s">
        <v>44</v>
      </c>
      <c r="Z2" s="111"/>
      <c r="AA2" s="111"/>
      <c r="AB2" s="111"/>
      <c r="AC2" s="111"/>
    </row>
    <row r="3" spans="1:29" ht="15.75" thickBot="1" x14ac:dyDescent="0.3">
      <c r="A3" s="45" t="s">
        <v>3</v>
      </c>
      <c r="B3" s="46" t="s">
        <v>4</v>
      </c>
      <c r="C3" s="45" t="s">
        <v>5</v>
      </c>
      <c r="D3" s="45" t="s">
        <v>6</v>
      </c>
      <c r="E3" s="47" t="s">
        <v>7</v>
      </c>
      <c r="G3" s="45" t="s">
        <v>3</v>
      </c>
      <c r="H3" s="46" t="s">
        <v>4</v>
      </c>
      <c r="I3" s="45" t="s">
        <v>5</v>
      </c>
      <c r="J3" s="45" t="s">
        <v>6</v>
      </c>
      <c r="K3" s="48" t="s">
        <v>7</v>
      </c>
      <c r="M3" s="45" t="s">
        <v>3</v>
      </c>
      <c r="N3" s="46" t="s">
        <v>4</v>
      </c>
      <c r="O3" s="45" t="s">
        <v>5</v>
      </c>
      <c r="P3" s="45" t="s">
        <v>6</v>
      </c>
      <c r="Q3" s="48" t="s">
        <v>7</v>
      </c>
      <c r="S3" s="45" t="s">
        <v>3</v>
      </c>
      <c r="T3" s="46" t="s">
        <v>4</v>
      </c>
      <c r="U3" s="45" t="s">
        <v>5</v>
      </c>
      <c r="V3" s="45" t="s">
        <v>6</v>
      </c>
      <c r="W3" s="48" t="s">
        <v>7</v>
      </c>
      <c r="Y3" s="81" t="s">
        <v>3</v>
      </c>
      <c r="Z3" s="82" t="s">
        <v>4</v>
      </c>
      <c r="AA3" s="83" t="s">
        <v>5</v>
      </c>
      <c r="AB3" s="83" t="s">
        <v>6</v>
      </c>
      <c r="AC3" s="84" t="s">
        <v>7</v>
      </c>
    </row>
    <row r="4" spans="1:29" ht="16.149999999999999" customHeight="1" thickBot="1" x14ac:dyDescent="0.3">
      <c r="A4" s="38">
        <v>1</v>
      </c>
      <c r="B4" s="36" t="s">
        <v>16</v>
      </c>
      <c r="C4" s="127">
        <v>1378</v>
      </c>
      <c r="D4" s="127">
        <v>9</v>
      </c>
      <c r="E4" s="127">
        <v>153.11000000000001</v>
      </c>
      <c r="G4" s="49">
        <v>1</v>
      </c>
      <c r="H4" s="36"/>
      <c r="I4" s="50"/>
      <c r="J4" s="50"/>
      <c r="M4" s="49">
        <v>1</v>
      </c>
      <c r="N4" s="36"/>
      <c r="O4" s="50"/>
      <c r="P4" s="50"/>
      <c r="S4" s="49">
        <v>1</v>
      </c>
      <c r="T4" s="36"/>
      <c r="U4" s="52"/>
      <c r="V4" s="52"/>
      <c r="W4" s="53"/>
      <c r="Y4" s="49">
        <v>1</v>
      </c>
      <c r="Z4" s="36"/>
      <c r="AA4" s="54"/>
      <c r="AB4" s="54"/>
      <c r="AC4" s="54"/>
    </row>
    <row r="5" spans="1:29" ht="16.149999999999999" customHeight="1" thickBot="1" x14ac:dyDescent="0.3">
      <c r="A5" s="38">
        <v>2</v>
      </c>
      <c r="B5" s="36" t="s">
        <v>25</v>
      </c>
      <c r="C5" s="127">
        <v>1072</v>
      </c>
      <c r="D5" s="127">
        <v>6</v>
      </c>
      <c r="E5" s="127">
        <v>178.67</v>
      </c>
      <c r="G5" s="49">
        <v>2</v>
      </c>
      <c r="H5" s="36"/>
      <c r="I5" s="50"/>
      <c r="J5" s="50"/>
      <c r="M5" s="49">
        <v>2</v>
      </c>
      <c r="N5" s="36"/>
      <c r="O5" s="50"/>
      <c r="P5" s="50"/>
      <c r="S5" s="49">
        <v>2</v>
      </c>
      <c r="T5" s="36"/>
      <c r="U5" s="52"/>
      <c r="V5" s="52"/>
      <c r="W5" s="53"/>
      <c r="Y5" s="49">
        <v>2</v>
      </c>
      <c r="Z5" s="36"/>
      <c r="AA5" s="54"/>
      <c r="AB5" s="54"/>
      <c r="AC5" s="54"/>
    </row>
    <row r="6" spans="1:29" ht="16.149999999999999" customHeight="1" thickBot="1" x14ac:dyDescent="0.3">
      <c r="A6" s="38">
        <v>3</v>
      </c>
      <c r="B6" s="36" t="s">
        <v>59</v>
      </c>
      <c r="C6" s="127">
        <v>923</v>
      </c>
      <c r="D6" s="127">
        <v>6</v>
      </c>
      <c r="E6" s="127">
        <v>153.83000000000001</v>
      </c>
      <c r="G6" s="49">
        <v>3</v>
      </c>
      <c r="H6" s="36"/>
      <c r="I6" s="50"/>
      <c r="J6" s="50"/>
      <c r="M6" s="49">
        <v>3</v>
      </c>
      <c r="N6" s="36"/>
      <c r="O6" s="50"/>
      <c r="P6" s="50"/>
      <c r="S6" s="49">
        <v>3</v>
      </c>
      <c r="T6" s="36"/>
      <c r="U6" s="52"/>
      <c r="V6" s="52"/>
      <c r="W6" s="53"/>
      <c r="Y6" s="49">
        <v>3</v>
      </c>
      <c r="Z6" s="36"/>
      <c r="AA6" s="54"/>
      <c r="AB6" s="54"/>
      <c r="AC6" s="54"/>
    </row>
    <row r="7" spans="1:29" ht="16.149999999999999" customHeight="1" thickBot="1" x14ac:dyDescent="0.3">
      <c r="A7" s="38">
        <v>4</v>
      </c>
      <c r="B7" s="36" t="s">
        <v>26</v>
      </c>
      <c r="C7" s="127">
        <v>1655</v>
      </c>
      <c r="D7" s="127">
        <v>9</v>
      </c>
      <c r="E7" s="127">
        <v>183.89</v>
      </c>
      <c r="G7" s="49">
        <v>4</v>
      </c>
      <c r="H7" s="36"/>
      <c r="I7" s="50"/>
      <c r="J7" s="50"/>
      <c r="M7" s="49">
        <v>4</v>
      </c>
      <c r="N7" s="36"/>
      <c r="O7" s="50"/>
      <c r="P7" s="50"/>
      <c r="S7" s="49">
        <v>4</v>
      </c>
      <c r="T7" s="36"/>
      <c r="U7" s="52"/>
      <c r="V7" s="52"/>
      <c r="W7" s="53"/>
      <c r="Y7" s="49">
        <v>4</v>
      </c>
      <c r="Z7" s="36"/>
      <c r="AA7" s="54"/>
      <c r="AB7" s="54"/>
      <c r="AC7" s="54"/>
    </row>
    <row r="8" spans="1:29" ht="16.149999999999999" customHeight="1" thickBot="1" x14ac:dyDescent="0.3">
      <c r="A8" s="38">
        <v>5</v>
      </c>
      <c r="B8" s="36" t="s">
        <v>40</v>
      </c>
      <c r="C8" s="127">
        <v>1133</v>
      </c>
      <c r="D8" s="127">
        <v>6</v>
      </c>
      <c r="E8" s="127">
        <v>188.83</v>
      </c>
      <c r="G8" s="49">
        <v>5</v>
      </c>
      <c r="H8" s="36"/>
      <c r="I8" s="50"/>
      <c r="J8" s="50"/>
      <c r="M8" s="49">
        <v>5</v>
      </c>
      <c r="N8" s="36"/>
      <c r="O8" s="50"/>
      <c r="P8" s="50"/>
      <c r="S8" s="49">
        <v>5</v>
      </c>
      <c r="T8" s="36"/>
      <c r="U8" s="52"/>
      <c r="V8" s="52"/>
      <c r="W8" s="53"/>
      <c r="Y8" s="49">
        <v>5</v>
      </c>
      <c r="Z8" s="36"/>
      <c r="AA8" s="54"/>
      <c r="AB8" s="54"/>
      <c r="AC8" s="54"/>
    </row>
    <row r="9" spans="1:29" ht="16.149999999999999" customHeight="1" thickBot="1" x14ac:dyDescent="0.3">
      <c r="A9" s="38">
        <v>6</v>
      </c>
      <c r="B9" s="36" t="s">
        <v>14</v>
      </c>
      <c r="C9" s="127">
        <v>1299</v>
      </c>
      <c r="D9" s="127">
        <v>8</v>
      </c>
      <c r="E9" s="127">
        <v>162.38</v>
      </c>
      <c r="G9" s="49">
        <v>6</v>
      </c>
      <c r="H9" s="36"/>
      <c r="I9" s="50"/>
      <c r="J9" s="50"/>
      <c r="M9" s="49">
        <v>6</v>
      </c>
      <c r="N9" s="36"/>
      <c r="O9" s="50"/>
      <c r="P9" s="50"/>
      <c r="S9" s="49">
        <v>6</v>
      </c>
      <c r="T9" s="36"/>
      <c r="U9" s="52"/>
      <c r="V9" s="52"/>
      <c r="W9" s="53"/>
      <c r="Y9" s="49">
        <v>6</v>
      </c>
      <c r="Z9" s="36"/>
      <c r="AA9" s="54"/>
      <c r="AB9" s="54"/>
      <c r="AC9" s="54"/>
    </row>
    <row r="10" spans="1:29" ht="16.149999999999999" customHeight="1" thickBot="1" x14ac:dyDescent="0.3">
      <c r="A10" s="38">
        <v>7</v>
      </c>
      <c r="B10" s="36" t="s">
        <v>33</v>
      </c>
      <c r="C10" s="127">
        <v>1100</v>
      </c>
      <c r="D10" s="127">
        <v>6</v>
      </c>
      <c r="E10" s="127">
        <v>183.33</v>
      </c>
      <c r="G10" s="49">
        <v>7</v>
      </c>
      <c r="H10" s="36"/>
      <c r="I10" s="50"/>
      <c r="J10" s="50"/>
      <c r="M10" s="49">
        <v>7</v>
      </c>
      <c r="N10" s="36"/>
      <c r="O10" s="50"/>
      <c r="P10" s="50"/>
      <c r="S10" s="49">
        <v>7</v>
      </c>
      <c r="T10" s="36"/>
      <c r="U10" s="52"/>
      <c r="V10" s="52"/>
      <c r="W10" s="53"/>
      <c r="Y10" s="49">
        <v>7</v>
      </c>
      <c r="Z10" s="36"/>
      <c r="AA10" s="54"/>
      <c r="AB10" s="54"/>
      <c r="AC10" s="54"/>
    </row>
    <row r="11" spans="1:29" ht="16.149999999999999" customHeight="1" thickBot="1" x14ac:dyDescent="0.3">
      <c r="A11" s="38">
        <v>8</v>
      </c>
      <c r="B11" s="36" t="s">
        <v>8</v>
      </c>
      <c r="C11" s="127">
        <v>726</v>
      </c>
      <c r="D11" s="127">
        <v>6</v>
      </c>
      <c r="E11" s="127">
        <v>121</v>
      </c>
      <c r="G11" s="49">
        <v>8</v>
      </c>
      <c r="H11" s="36"/>
      <c r="I11" s="50"/>
      <c r="J11" s="50"/>
      <c r="M11" s="49">
        <v>8</v>
      </c>
      <c r="N11" s="36"/>
      <c r="O11" s="50"/>
      <c r="P11" s="50"/>
      <c r="S11" s="49">
        <v>8</v>
      </c>
      <c r="T11" s="36"/>
      <c r="U11" s="52"/>
      <c r="V11" s="52"/>
      <c r="W11" s="53"/>
      <c r="Y11" s="49">
        <v>8</v>
      </c>
      <c r="Z11" s="36"/>
      <c r="AA11" s="54"/>
      <c r="AB11" s="54"/>
      <c r="AC11" s="54"/>
    </row>
    <row r="12" spans="1:29" ht="16.149999999999999" customHeight="1" thickBot="1" x14ac:dyDescent="0.3">
      <c r="A12" s="38">
        <v>9</v>
      </c>
      <c r="B12" s="36" t="s">
        <v>9</v>
      </c>
      <c r="C12" s="127">
        <v>1622</v>
      </c>
      <c r="D12" s="127">
        <v>9</v>
      </c>
      <c r="E12" s="127">
        <v>180.22</v>
      </c>
      <c r="G12" s="49">
        <v>9</v>
      </c>
      <c r="H12" s="36"/>
      <c r="I12" s="50"/>
      <c r="J12" s="50"/>
      <c r="M12" s="49">
        <v>9</v>
      </c>
      <c r="N12" s="36"/>
      <c r="O12" s="50"/>
      <c r="P12" s="50"/>
      <c r="S12" s="49">
        <v>9</v>
      </c>
      <c r="T12" s="36"/>
      <c r="U12" s="52"/>
      <c r="V12" s="52"/>
      <c r="W12" s="53"/>
      <c r="Y12" s="49">
        <v>9</v>
      </c>
      <c r="Z12" s="36"/>
      <c r="AA12" s="54"/>
      <c r="AB12" s="54"/>
      <c r="AC12" s="54"/>
    </row>
    <row r="13" spans="1:29" ht="16.149999999999999" customHeight="1" thickBot="1" x14ac:dyDescent="0.3">
      <c r="A13" s="38">
        <v>10</v>
      </c>
      <c r="B13" s="36" t="s">
        <v>58</v>
      </c>
      <c r="C13" s="127">
        <v>998</v>
      </c>
      <c r="D13" s="127">
        <v>6</v>
      </c>
      <c r="E13" s="127">
        <v>166.33</v>
      </c>
      <c r="G13" s="49">
        <v>10</v>
      </c>
      <c r="H13" s="36"/>
      <c r="I13" s="50"/>
      <c r="J13" s="50"/>
      <c r="M13" s="49">
        <v>10</v>
      </c>
      <c r="N13" s="36"/>
      <c r="O13" s="50"/>
      <c r="P13" s="50"/>
      <c r="S13" s="49">
        <v>10</v>
      </c>
      <c r="T13" s="36"/>
      <c r="U13" s="52"/>
      <c r="V13" s="52"/>
      <c r="W13" s="53"/>
      <c r="Y13" s="49">
        <v>10</v>
      </c>
      <c r="Z13" s="36"/>
      <c r="AA13" s="54"/>
      <c r="AB13" s="54"/>
      <c r="AC13" s="54"/>
    </row>
    <row r="14" spans="1:29" ht="16.149999999999999" customHeight="1" thickBot="1" x14ac:dyDescent="0.3">
      <c r="A14" s="38">
        <v>11</v>
      </c>
      <c r="B14" s="36" t="s">
        <v>62</v>
      </c>
      <c r="C14" s="127">
        <v>848</v>
      </c>
      <c r="D14" s="127">
        <v>6</v>
      </c>
      <c r="E14" s="127">
        <v>141.33000000000001</v>
      </c>
      <c r="G14" s="49">
        <v>11</v>
      </c>
      <c r="H14" s="36"/>
      <c r="I14" s="50"/>
      <c r="J14" s="50"/>
      <c r="M14" s="49">
        <v>11</v>
      </c>
      <c r="N14" s="36"/>
      <c r="O14" s="50"/>
      <c r="P14" s="50"/>
      <c r="S14" s="49">
        <v>11</v>
      </c>
      <c r="T14" s="36"/>
      <c r="U14" s="52"/>
      <c r="V14" s="52"/>
      <c r="W14" s="53"/>
      <c r="Y14" s="49">
        <v>11</v>
      </c>
      <c r="Z14" s="36"/>
      <c r="AA14" s="54"/>
      <c r="AB14" s="54"/>
      <c r="AC14" s="54"/>
    </row>
    <row r="15" spans="1:29" ht="16.149999999999999" customHeight="1" thickBot="1" x14ac:dyDescent="0.3">
      <c r="A15" s="38">
        <v>12</v>
      </c>
      <c r="B15" s="36" t="s">
        <v>17</v>
      </c>
      <c r="C15" s="127">
        <v>1447</v>
      </c>
      <c r="D15" s="127">
        <v>9</v>
      </c>
      <c r="E15" s="127">
        <v>160.78</v>
      </c>
      <c r="G15" s="49">
        <v>12</v>
      </c>
      <c r="H15" s="36"/>
      <c r="I15" s="50"/>
      <c r="J15" s="50"/>
      <c r="M15" s="49">
        <v>12</v>
      </c>
      <c r="N15" s="36"/>
      <c r="O15" s="50"/>
      <c r="P15" s="50"/>
      <c r="S15" s="49">
        <v>12</v>
      </c>
      <c r="T15" s="36"/>
      <c r="U15" s="52"/>
      <c r="V15" s="52"/>
      <c r="W15" s="53"/>
      <c r="Y15" s="49">
        <v>12</v>
      </c>
      <c r="Z15" s="36"/>
      <c r="AA15" s="54"/>
      <c r="AB15" s="54"/>
      <c r="AC15" s="54"/>
    </row>
    <row r="16" spans="1:29" ht="16.149999999999999" customHeight="1" thickBot="1" x14ac:dyDescent="0.3">
      <c r="A16" s="38">
        <v>13</v>
      </c>
      <c r="B16" s="36" t="s">
        <v>30</v>
      </c>
      <c r="C16" s="127">
        <v>1053</v>
      </c>
      <c r="D16" s="127">
        <v>6</v>
      </c>
      <c r="E16" s="127">
        <v>175.5</v>
      </c>
      <c r="G16" s="49">
        <v>13</v>
      </c>
      <c r="H16" s="36"/>
      <c r="I16" s="50"/>
      <c r="J16" s="50"/>
      <c r="M16" s="49">
        <v>13</v>
      </c>
      <c r="N16" s="36"/>
      <c r="O16" s="50"/>
      <c r="P16" s="50"/>
      <c r="S16" s="49">
        <v>13</v>
      </c>
      <c r="T16" s="36"/>
      <c r="U16" s="52"/>
      <c r="V16" s="52"/>
      <c r="W16" s="53"/>
      <c r="Y16" s="49">
        <v>13</v>
      </c>
      <c r="Z16" s="36"/>
      <c r="AA16" s="54"/>
      <c r="AB16" s="54"/>
      <c r="AC16" s="54"/>
    </row>
    <row r="17" spans="1:29" ht="16.149999999999999" customHeight="1" thickBot="1" x14ac:dyDescent="0.3">
      <c r="A17" s="38">
        <v>14</v>
      </c>
      <c r="B17" s="36" t="s">
        <v>56</v>
      </c>
      <c r="C17" s="127">
        <v>518</v>
      </c>
      <c r="D17" s="127">
        <v>3</v>
      </c>
      <c r="E17" s="127">
        <v>172.67</v>
      </c>
      <c r="G17" s="49">
        <v>14</v>
      </c>
      <c r="H17" s="36"/>
      <c r="I17" s="50"/>
      <c r="J17" s="50"/>
      <c r="M17" s="49">
        <v>14</v>
      </c>
      <c r="N17" s="36"/>
      <c r="O17" s="50"/>
      <c r="P17" s="50"/>
      <c r="S17" s="49">
        <v>14</v>
      </c>
      <c r="T17" s="36"/>
      <c r="U17" s="52"/>
      <c r="V17" s="52"/>
      <c r="W17" s="53"/>
      <c r="Y17" s="49">
        <v>16</v>
      </c>
      <c r="Z17" s="36"/>
      <c r="AA17" s="54"/>
      <c r="AB17" s="54"/>
      <c r="AC17" s="54"/>
    </row>
    <row r="18" spans="1:29" ht="15.75" thickBot="1" x14ac:dyDescent="0.3">
      <c r="A18" s="38">
        <v>15</v>
      </c>
      <c r="B18" s="36" t="s">
        <v>57</v>
      </c>
      <c r="C18" s="127">
        <v>512</v>
      </c>
      <c r="D18" s="127">
        <v>3</v>
      </c>
      <c r="E18" s="127">
        <v>170.67</v>
      </c>
      <c r="G18" s="49">
        <v>15</v>
      </c>
      <c r="H18" s="36"/>
      <c r="I18" s="50"/>
      <c r="J18" s="50"/>
      <c r="M18" s="49">
        <v>15</v>
      </c>
      <c r="N18" s="36"/>
      <c r="O18" s="50"/>
      <c r="P18" s="50"/>
      <c r="S18" s="49">
        <v>15</v>
      </c>
      <c r="T18" s="36"/>
      <c r="U18" s="52"/>
      <c r="V18" s="52"/>
      <c r="W18" s="53"/>
      <c r="Y18" s="49">
        <v>17</v>
      </c>
      <c r="Z18" s="36"/>
      <c r="AA18" s="54"/>
      <c r="AB18" s="54"/>
      <c r="AC18" s="54"/>
    </row>
    <row r="19" spans="1:29" ht="16.149999999999999" customHeight="1" thickBot="1" x14ac:dyDescent="0.3">
      <c r="A19" s="38">
        <v>16</v>
      </c>
      <c r="B19" s="36" t="s">
        <v>68</v>
      </c>
      <c r="C19" s="127">
        <v>501</v>
      </c>
      <c r="D19" s="127">
        <v>3</v>
      </c>
      <c r="E19" s="127">
        <v>167</v>
      </c>
      <c r="G19" s="49">
        <v>16</v>
      </c>
      <c r="H19" s="36"/>
      <c r="I19" s="50"/>
      <c r="J19" s="50"/>
      <c r="M19" s="49">
        <v>16</v>
      </c>
      <c r="N19" s="36"/>
      <c r="O19" s="50"/>
      <c r="P19" s="50"/>
      <c r="S19" s="49">
        <v>16</v>
      </c>
      <c r="T19" s="36"/>
      <c r="U19" s="52"/>
      <c r="V19" s="52"/>
      <c r="W19" s="53"/>
      <c r="Y19" s="49">
        <v>18</v>
      </c>
      <c r="Z19" s="36"/>
      <c r="AA19" s="54"/>
      <c r="AB19" s="54"/>
      <c r="AC19" s="54"/>
    </row>
    <row r="20" spans="1:29" ht="16.149999999999999" customHeight="1" thickBot="1" x14ac:dyDescent="0.3">
      <c r="A20" s="38">
        <v>17</v>
      </c>
      <c r="B20" s="36" t="s">
        <v>10</v>
      </c>
      <c r="C20" s="127">
        <v>1100</v>
      </c>
      <c r="D20" s="127">
        <v>6</v>
      </c>
      <c r="E20" s="127">
        <v>183.33</v>
      </c>
      <c r="G20" s="49">
        <v>17</v>
      </c>
      <c r="H20" s="36"/>
      <c r="I20" s="50"/>
      <c r="J20" s="50"/>
      <c r="M20" s="49">
        <v>17</v>
      </c>
      <c r="N20" s="36"/>
      <c r="O20" s="50"/>
      <c r="P20" s="50"/>
      <c r="S20" s="49">
        <v>17</v>
      </c>
      <c r="T20" s="36"/>
      <c r="U20" s="52"/>
      <c r="V20" s="52"/>
      <c r="W20" s="53"/>
      <c r="Y20" s="49">
        <v>19</v>
      </c>
      <c r="Z20" s="36"/>
      <c r="AA20" s="54"/>
      <c r="AB20" s="54"/>
      <c r="AC20" s="54"/>
    </row>
    <row r="21" spans="1:29" ht="16.149999999999999" customHeight="1" thickBot="1" x14ac:dyDescent="0.3">
      <c r="A21" s="38">
        <v>18</v>
      </c>
      <c r="B21" s="36" t="s">
        <v>69</v>
      </c>
      <c r="C21" s="127">
        <v>487</v>
      </c>
      <c r="D21" s="127">
        <v>3</v>
      </c>
      <c r="E21" s="127">
        <v>162.33000000000001</v>
      </c>
      <c r="G21" s="49">
        <v>18</v>
      </c>
      <c r="H21" s="36"/>
      <c r="I21" s="50"/>
      <c r="J21" s="50"/>
      <c r="M21" s="49">
        <v>18</v>
      </c>
      <c r="N21" s="36"/>
      <c r="O21" s="50"/>
      <c r="P21" s="50"/>
      <c r="S21" s="49">
        <v>18</v>
      </c>
      <c r="T21" s="36"/>
      <c r="U21" s="52"/>
      <c r="V21" s="52"/>
      <c r="W21" s="53"/>
      <c r="Y21" s="49">
        <v>20</v>
      </c>
      <c r="Z21" s="36"/>
      <c r="AA21" s="54"/>
      <c r="AB21" s="54"/>
      <c r="AC21" s="54"/>
    </row>
    <row r="22" spans="1:29" ht="15.75" thickBot="1" x14ac:dyDescent="0.3">
      <c r="A22" s="38">
        <v>19</v>
      </c>
      <c r="B22" s="36" t="s">
        <v>38</v>
      </c>
      <c r="C22" s="127">
        <v>936</v>
      </c>
      <c r="D22" s="127">
        <v>6</v>
      </c>
      <c r="E22" s="127">
        <v>156</v>
      </c>
      <c r="G22" s="49">
        <v>19</v>
      </c>
      <c r="H22" s="36"/>
      <c r="I22" s="50"/>
      <c r="J22" s="50"/>
      <c r="M22" s="49">
        <v>19</v>
      </c>
      <c r="N22" s="36"/>
      <c r="O22" s="50"/>
      <c r="P22" s="50"/>
      <c r="S22" s="49">
        <v>19</v>
      </c>
      <c r="T22" s="36"/>
      <c r="U22" s="52"/>
      <c r="V22" s="52"/>
      <c r="W22" s="53"/>
      <c r="Y22" s="49">
        <v>21</v>
      </c>
      <c r="Z22" s="36"/>
      <c r="AA22" s="54"/>
      <c r="AB22" s="54"/>
      <c r="AC22" s="54"/>
    </row>
    <row r="23" spans="1:29" ht="16.149999999999999" customHeight="1" thickBot="1" x14ac:dyDescent="0.3">
      <c r="A23" s="38">
        <v>20</v>
      </c>
      <c r="B23" s="36" t="s">
        <v>22</v>
      </c>
      <c r="C23" s="127">
        <v>1533</v>
      </c>
      <c r="D23" s="127">
        <v>9</v>
      </c>
      <c r="E23" s="127">
        <v>170.33</v>
      </c>
      <c r="G23" s="49">
        <v>20</v>
      </c>
      <c r="H23" s="36"/>
      <c r="I23" s="50"/>
      <c r="J23" s="50"/>
      <c r="M23" s="49">
        <v>20</v>
      </c>
      <c r="N23" s="36"/>
      <c r="O23" s="50"/>
      <c r="P23" s="50"/>
      <c r="S23" s="49">
        <v>20</v>
      </c>
      <c r="T23" s="36"/>
      <c r="U23" s="52"/>
      <c r="V23" s="52"/>
      <c r="W23" s="53"/>
      <c r="Y23" s="49">
        <v>22</v>
      </c>
      <c r="Z23" s="36"/>
      <c r="AA23" s="54"/>
      <c r="AB23" s="54"/>
      <c r="AC23" s="54"/>
    </row>
    <row r="24" spans="1:29" ht="16.149999999999999" customHeight="1" thickBot="1" x14ac:dyDescent="0.3">
      <c r="A24" s="38">
        <v>21</v>
      </c>
      <c r="B24" s="36" t="s">
        <v>43</v>
      </c>
      <c r="C24" s="127">
        <v>1054</v>
      </c>
      <c r="D24" s="127">
        <v>6</v>
      </c>
      <c r="E24" s="127">
        <v>175.67</v>
      </c>
      <c r="G24" s="49">
        <v>21</v>
      </c>
      <c r="H24" s="36"/>
      <c r="I24" s="50"/>
      <c r="J24" s="50"/>
      <c r="M24" s="49">
        <v>21</v>
      </c>
      <c r="N24" s="36"/>
      <c r="O24" s="50"/>
      <c r="P24" s="50"/>
      <c r="S24" s="49">
        <v>21</v>
      </c>
      <c r="T24" s="36"/>
      <c r="U24" s="52"/>
      <c r="V24" s="52"/>
      <c r="W24" s="53"/>
      <c r="Y24" s="49">
        <v>23</v>
      </c>
      <c r="Z24" s="36"/>
      <c r="AA24" s="54"/>
      <c r="AB24" s="54"/>
      <c r="AC24" s="54"/>
    </row>
    <row r="25" spans="1:29" ht="16.149999999999999" customHeight="1" thickBot="1" x14ac:dyDescent="0.3">
      <c r="A25" s="38">
        <v>22</v>
      </c>
      <c r="B25" s="36" t="s">
        <v>63</v>
      </c>
      <c r="C25" s="127">
        <v>572</v>
      </c>
      <c r="D25" s="127">
        <v>4</v>
      </c>
      <c r="E25" s="127">
        <v>143</v>
      </c>
      <c r="G25" s="49">
        <v>22</v>
      </c>
      <c r="H25" s="36"/>
      <c r="I25" s="50"/>
      <c r="J25" s="50"/>
      <c r="M25" s="49">
        <v>22</v>
      </c>
      <c r="N25" s="36"/>
      <c r="O25" s="50"/>
      <c r="P25" s="50"/>
      <c r="S25" s="49">
        <v>22</v>
      </c>
      <c r="T25" s="36"/>
      <c r="U25" s="52"/>
      <c r="V25" s="52"/>
      <c r="W25" s="53"/>
      <c r="Y25" s="49">
        <v>24</v>
      </c>
      <c r="Z25" s="36"/>
      <c r="AA25" s="54"/>
      <c r="AB25" s="54"/>
      <c r="AC25" s="54"/>
    </row>
    <row r="26" spans="1:29" ht="16.149999999999999" customHeight="1" thickBot="1" x14ac:dyDescent="0.3">
      <c r="A26" s="38">
        <v>23</v>
      </c>
      <c r="B26" s="36" t="s">
        <v>36</v>
      </c>
      <c r="C26" s="127">
        <v>1255</v>
      </c>
      <c r="D26" s="127">
        <v>9</v>
      </c>
      <c r="E26" s="127">
        <v>139.44</v>
      </c>
      <c r="G26" s="49">
        <v>23</v>
      </c>
      <c r="H26" s="36"/>
      <c r="I26" s="50"/>
      <c r="J26" s="50"/>
      <c r="M26" s="49">
        <v>23</v>
      </c>
      <c r="N26" s="36"/>
      <c r="O26" s="50"/>
      <c r="P26" s="50"/>
      <c r="S26" s="49">
        <v>23</v>
      </c>
      <c r="T26" s="36"/>
      <c r="U26" s="52"/>
      <c r="V26" s="52"/>
      <c r="W26" s="53"/>
      <c r="Y26" s="49">
        <v>25</v>
      </c>
      <c r="Z26" s="36"/>
      <c r="AA26" s="54"/>
      <c r="AB26" s="54"/>
      <c r="AC26" s="54"/>
    </row>
    <row r="27" spans="1:29" ht="16.149999999999999" customHeight="1" thickBot="1" x14ac:dyDescent="0.3">
      <c r="A27" s="38">
        <v>24</v>
      </c>
      <c r="B27" s="36" t="s">
        <v>32</v>
      </c>
      <c r="C27" s="127">
        <v>1754</v>
      </c>
      <c r="D27" s="127">
        <v>9</v>
      </c>
      <c r="E27" s="127">
        <v>194.89</v>
      </c>
      <c r="G27" s="49">
        <v>24</v>
      </c>
      <c r="H27" s="36"/>
      <c r="I27" s="50"/>
      <c r="J27" s="50"/>
      <c r="M27" s="49">
        <v>24</v>
      </c>
      <c r="N27" s="36"/>
      <c r="O27" s="50"/>
      <c r="P27" s="50"/>
      <c r="S27" s="49">
        <v>24</v>
      </c>
      <c r="T27" s="36"/>
      <c r="U27" s="52"/>
      <c r="V27" s="52"/>
      <c r="W27" s="53"/>
      <c r="Y27" s="49">
        <v>26</v>
      </c>
      <c r="Z27" s="36"/>
      <c r="AA27" s="54"/>
      <c r="AB27" s="54"/>
      <c r="AC27" s="54"/>
    </row>
    <row r="28" spans="1:29" ht="16.149999999999999" customHeight="1" thickBot="1" x14ac:dyDescent="0.3">
      <c r="A28" s="38">
        <v>25</v>
      </c>
      <c r="B28" s="36" t="s">
        <v>54</v>
      </c>
      <c r="C28" s="127">
        <v>550</v>
      </c>
      <c r="D28" s="127">
        <v>3</v>
      </c>
      <c r="E28" s="127">
        <v>183.33</v>
      </c>
      <c r="G28" s="49">
        <v>25</v>
      </c>
      <c r="H28" s="36"/>
      <c r="I28" s="50"/>
      <c r="J28" s="50"/>
      <c r="M28" s="49">
        <v>25</v>
      </c>
      <c r="N28" s="36"/>
      <c r="O28" s="50"/>
      <c r="P28" s="50"/>
      <c r="S28" s="49">
        <v>25</v>
      </c>
      <c r="T28" s="36"/>
      <c r="U28" s="52"/>
      <c r="V28" s="52"/>
      <c r="W28" s="53"/>
      <c r="Y28" s="49">
        <v>27</v>
      </c>
      <c r="Z28" s="36"/>
      <c r="AA28" s="54"/>
      <c r="AB28" s="54"/>
      <c r="AC28" s="54"/>
    </row>
    <row r="29" spans="1:29" ht="16.149999999999999" customHeight="1" thickBot="1" x14ac:dyDescent="0.3">
      <c r="A29" s="38">
        <v>26</v>
      </c>
      <c r="B29" s="36" t="s">
        <v>15</v>
      </c>
      <c r="C29" s="127">
        <v>992</v>
      </c>
      <c r="D29" s="127">
        <v>6</v>
      </c>
      <c r="E29" s="127">
        <v>165.33</v>
      </c>
      <c r="G29" s="49">
        <v>26</v>
      </c>
      <c r="H29" s="36"/>
      <c r="I29" s="50"/>
      <c r="J29" s="50"/>
      <c r="M29" s="49">
        <v>26</v>
      </c>
      <c r="N29" s="36"/>
      <c r="O29" s="50"/>
      <c r="P29" s="50"/>
      <c r="S29" s="49">
        <v>26</v>
      </c>
      <c r="T29" s="36"/>
      <c r="U29" s="52"/>
      <c r="V29" s="52"/>
      <c r="W29" s="53"/>
      <c r="Y29" s="49">
        <v>28</v>
      </c>
      <c r="Z29" s="36"/>
      <c r="AA29" s="54"/>
      <c r="AB29" s="54"/>
      <c r="AC29" s="54"/>
    </row>
    <row r="30" spans="1:29" ht="16.149999999999999" customHeight="1" thickBot="1" x14ac:dyDescent="0.3">
      <c r="A30" s="38">
        <v>27</v>
      </c>
      <c r="B30" s="36" t="s">
        <v>42</v>
      </c>
      <c r="C30" s="127">
        <v>1571</v>
      </c>
      <c r="D30" s="127">
        <v>9</v>
      </c>
      <c r="E30" s="127">
        <v>174.56</v>
      </c>
      <c r="G30" s="49">
        <v>27</v>
      </c>
      <c r="H30" s="36"/>
      <c r="I30" s="50"/>
      <c r="J30" s="50"/>
      <c r="M30" s="49">
        <v>27</v>
      </c>
      <c r="N30" s="36"/>
      <c r="O30" s="50"/>
      <c r="P30" s="50"/>
      <c r="S30" s="49">
        <v>27</v>
      </c>
      <c r="T30" s="36"/>
      <c r="U30" s="52"/>
      <c r="V30" s="52"/>
      <c r="W30" s="53"/>
      <c r="Y30" s="49">
        <v>29</v>
      </c>
      <c r="Z30" s="36"/>
      <c r="AA30" s="54"/>
      <c r="AB30" s="54"/>
      <c r="AC30" s="54"/>
    </row>
    <row r="31" spans="1:29" ht="16.149999999999999" customHeight="1" thickBot="1" x14ac:dyDescent="0.3">
      <c r="A31" s="38">
        <v>28</v>
      </c>
      <c r="B31" s="36" t="s">
        <v>35</v>
      </c>
      <c r="C31" s="127">
        <v>978</v>
      </c>
      <c r="D31" s="127">
        <v>6</v>
      </c>
      <c r="E31" s="127">
        <v>163</v>
      </c>
      <c r="G31" s="49">
        <v>28</v>
      </c>
      <c r="H31" s="36"/>
      <c r="I31" s="50"/>
      <c r="J31" s="50"/>
      <c r="M31" s="49">
        <v>28</v>
      </c>
      <c r="N31" s="36"/>
      <c r="O31" s="50"/>
      <c r="P31" s="50"/>
      <c r="S31" s="49">
        <v>28</v>
      </c>
      <c r="T31" s="36"/>
      <c r="U31" s="52"/>
      <c r="V31" s="52"/>
      <c r="W31" s="53"/>
      <c r="Y31" s="49">
        <v>30</v>
      </c>
      <c r="Z31" s="36"/>
      <c r="AA31" s="54"/>
      <c r="AB31" s="54"/>
      <c r="AC31" s="54"/>
    </row>
    <row r="32" spans="1:29" s="55" customFormat="1" ht="16.149999999999999" customHeight="1" thickBot="1" x14ac:dyDescent="0.3">
      <c r="A32" s="38">
        <v>29</v>
      </c>
      <c r="B32" s="36" t="s">
        <v>28</v>
      </c>
      <c r="C32" s="127">
        <v>465</v>
      </c>
      <c r="D32" s="127">
        <v>3</v>
      </c>
      <c r="E32" s="127">
        <v>155</v>
      </c>
      <c r="G32" s="49">
        <v>29</v>
      </c>
      <c r="H32" s="36"/>
      <c r="I32" s="50"/>
      <c r="J32" s="50"/>
      <c r="K32" s="51"/>
      <c r="M32" s="49">
        <v>29</v>
      </c>
      <c r="N32" s="36"/>
      <c r="O32" s="50"/>
      <c r="P32" s="50"/>
      <c r="Q32" s="51"/>
      <c r="S32" s="49">
        <v>29</v>
      </c>
      <c r="T32" s="36"/>
      <c r="U32" s="52"/>
      <c r="V32" s="52"/>
      <c r="W32" s="53"/>
      <c r="Y32" s="49">
        <v>31</v>
      </c>
      <c r="Z32" s="36"/>
      <c r="AA32" s="54"/>
      <c r="AB32" s="54"/>
      <c r="AC32" s="54"/>
    </row>
    <row r="33" spans="1:29" s="55" customFormat="1" ht="16.149999999999999" customHeight="1" thickBot="1" x14ac:dyDescent="0.3">
      <c r="A33" s="38">
        <v>30</v>
      </c>
      <c r="B33" s="36" t="s">
        <v>70</v>
      </c>
      <c r="C33" s="127">
        <v>449</v>
      </c>
      <c r="D33" s="127">
        <v>3</v>
      </c>
      <c r="E33" s="127">
        <v>149.66999999999999</v>
      </c>
      <c r="G33" s="49">
        <v>30</v>
      </c>
      <c r="H33" s="36"/>
      <c r="I33" s="50"/>
      <c r="J33" s="50"/>
      <c r="K33" s="51"/>
      <c r="M33" s="49">
        <v>30</v>
      </c>
      <c r="N33" s="36"/>
      <c r="O33" s="50"/>
      <c r="P33" s="50"/>
      <c r="Q33" s="51"/>
      <c r="S33" s="49">
        <v>30</v>
      </c>
      <c r="T33" s="36"/>
      <c r="U33" s="52"/>
      <c r="V33" s="52"/>
      <c r="W33" s="53"/>
      <c r="Y33" s="49">
        <v>32</v>
      </c>
      <c r="Z33" s="36"/>
      <c r="AA33" s="54"/>
      <c r="AB33" s="54"/>
      <c r="AC33" s="54"/>
    </row>
    <row r="34" spans="1:29" s="55" customFormat="1" ht="16.149999999999999" customHeight="1" thickBot="1" x14ac:dyDescent="0.3">
      <c r="A34" s="38">
        <v>31</v>
      </c>
      <c r="B34" s="36" t="s">
        <v>60</v>
      </c>
      <c r="C34" s="127">
        <v>456</v>
      </c>
      <c r="D34" s="127">
        <v>3</v>
      </c>
      <c r="E34" s="127">
        <v>152</v>
      </c>
      <c r="G34" s="49">
        <v>31</v>
      </c>
      <c r="H34" s="36"/>
      <c r="I34" s="50"/>
      <c r="J34" s="50"/>
      <c r="K34" s="51"/>
      <c r="M34" s="49">
        <v>31</v>
      </c>
      <c r="N34" s="36"/>
      <c r="O34" s="50"/>
      <c r="P34" s="50"/>
      <c r="Q34" s="51"/>
      <c r="S34" s="49">
        <v>31</v>
      </c>
      <c r="T34" s="36"/>
      <c r="U34" s="52"/>
      <c r="V34" s="52"/>
      <c r="W34" s="53"/>
      <c r="Y34" s="49">
        <v>33</v>
      </c>
      <c r="Z34" s="36"/>
      <c r="AA34" s="54"/>
      <c r="AB34" s="54"/>
      <c r="AC34" s="54"/>
    </row>
    <row r="35" spans="1:29" s="55" customFormat="1" ht="16.149999999999999" customHeight="1" thickBot="1" x14ac:dyDescent="0.3">
      <c r="A35" s="38">
        <v>32</v>
      </c>
      <c r="B35" s="36" t="s">
        <v>64</v>
      </c>
      <c r="C35" s="127">
        <v>430</v>
      </c>
      <c r="D35" s="127">
        <v>3</v>
      </c>
      <c r="E35" s="127">
        <v>143.33000000000001</v>
      </c>
      <c r="G35" s="49">
        <v>32</v>
      </c>
      <c r="H35" s="36"/>
      <c r="I35" s="50"/>
      <c r="J35" s="50"/>
      <c r="K35" s="51"/>
      <c r="M35" s="49">
        <v>32</v>
      </c>
      <c r="N35" s="36"/>
      <c r="O35" s="50"/>
      <c r="P35" s="50"/>
      <c r="Q35" s="51"/>
      <c r="S35" s="49">
        <v>32</v>
      </c>
      <c r="T35" s="36"/>
      <c r="U35" s="52"/>
      <c r="V35" s="52"/>
      <c r="W35" s="53"/>
      <c r="Y35" s="49">
        <v>34</v>
      </c>
      <c r="Z35" s="36"/>
      <c r="AA35" s="54"/>
      <c r="AB35" s="54"/>
      <c r="AC35" s="54"/>
    </row>
    <row r="36" spans="1:29" s="55" customFormat="1" ht="16.149999999999999" customHeight="1" thickBot="1" x14ac:dyDescent="0.3">
      <c r="A36" s="38">
        <v>33</v>
      </c>
      <c r="B36" s="36" t="s">
        <v>71</v>
      </c>
      <c r="C36" s="127">
        <v>415</v>
      </c>
      <c r="D36" s="127">
        <v>3</v>
      </c>
      <c r="E36" s="127">
        <v>138.33000000000001</v>
      </c>
      <c r="G36" s="49">
        <v>33</v>
      </c>
      <c r="H36" s="36"/>
      <c r="I36" s="50"/>
      <c r="J36" s="50"/>
      <c r="K36" s="51"/>
      <c r="M36" s="49">
        <v>33</v>
      </c>
      <c r="N36" s="36"/>
      <c r="O36" s="50"/>
      <c r="P36" s="50"/>
      <c r="Q36" s="51"/>
      <c r="S36" s="49">
        <v>33</v>
      </c>
      <c r="T36" s="36"/>
      <c r="U36" s="52"/>
      <c r="V36" s="52"/>
      <c r="W36" s="53"/>
      <c r="Y36" s="49">
        <v>35</v>
      </c>
      <c r="Z36" s="36"/>
      <c r="AA36" s="54"/>
      <c r="AB36" s="54"/>
      <c r="AC36" s="54"/>
    </row>
    <row r="37" spans="1:29" ht="16.149999999999999" customHeight="1" thickBot="1" x14ac:dyDescent="0.3">
      <c r="A37" s="38">
        <v>34</v>
      </c>
      <c r="B37" s="36" t="s">
        <v>34</v>
      </c>
      <c r="C37" s="127">
        <v>803</v>
      </c>
      <c r="D37" s="127">
        <v>5</v>
      </c>
      <c r="E37" s="127">
        <v>160.6</v>
      </c>
      <c r="G37" s="49">
        <v>34</v>
      </c>
      <c r="H37" s="36"/>
      <c r="I37" s="50"/>
      <c r="J37" s="50"/>
      <c r="M37" s="49">
        <v>34</v>
      </c>
      <c r="N37" s="36"/>
      <c r="O37" s="50"/>
      <c r="P37" s="50"/>
      <c r="S37" s="49">
        <v>34</v>
      </c>
      <c r="T37" s="36"/>
      <c r="U37" s="52"/>
      <c r="V37" s="52"/>
      <c r="W37" s="53"/>
      <c r="Y37" s="49">
        <v>14</v>
      </c>
      <c r="Z37" s="36"/>
      <c r="AA37" s="54"/>
      <c r="AB37" s="54"/>
      <c r="AC37" s="54"/>
    </row>
    <row r="38" spans="1:29" ht="15.75" customHeight="1" thickBot="1" x14ac:dyDescent="0.3">
      <c r="A38" s="38">
        <v>35</v>
      </c>
      <c r="B38" s="36" t="s">
        <v>24</v>
      </c>
      <c r="C38" s="127">
        <v>1057</v>
      </c>
      <c r="D38" s="127">
        <v>6</v>
      </c>
      <c r="E38" s="127">
        <v>176.17</v>
      </c>
      <c r="G38" s="49">
        <v>35</v>
      </c>
      <c r="H38" s="36"/>
      <c r="I38" s="50"/>
      <c r="J38" s="50"/>
      <c r="M38" s="49">
        <v>35</v>
      </c>
      <c r="N38" s="36"/>
      <c r="O38" s="50"/>
      <c r="P38" s="50"/>
      <c r="S38" s="49">
        <v>35</v>
      </c>
      <c r="T38" s="36"/>
      <c r="U38" s="52"/>
      <c r="V38" s="52"/>
      <c r="W38" s="53"/>
      <c r="Y38" s="49">
        <v>15</v>
      </c>
      <c r="Z38" s="36"/>
      <c r="AA38" s="54"/>
      <c r="AB38" s="54"/>
      <c r="AC38" s="54"/>
    </row>
    <row r="39" spans="1:29" ht="15.75" customHeight="1" thickBot="1" x14ac:dyDescent="0.3">
      <c r="A39" s="38">
        <v>36</v>
      </c>
      <c r="B39" s="36" t="s">
        <v>55</v>
      </c>
      <c r="C39" s="127">
        <v>543</v>
      </c>
      <c r="D39" s="127">
        <v>3</v>
      </c>
      <c r="E39" s="127">
        <v>181</v>
      </c>
      <c r="G39" s="49">
        <v>36</v>
      </c>
      <c r="H39" s="36"/>
      <c r="I39" s="50"/>
      <c r="J39" s="50"/>
      <c r="M39" s="49">
        <v>36</v>
      </c>
      <c r="N39" s="36"/>
      <c r="O39" s="50"/>
      <c r="P39" s="50"/>
      <c r="S39" s="49">
        <v>36</v>
      </c>
      <c r="T39" s="36"/>
      <c r="U39" s="52"/>
      <c r="V39" s="52"/>
      <c r="W39" s="53"/>
      <c r="Y39" s="49">
        <v>36</v>
      </c>
      <c r="Z39" s="36"/>
      <c r="AA39" s="54"/>
      <c r="AB39" s="54"/>
      <c r="AC39" s="54"/>
    </row>
    <row r="40" spans="1:29" ht="15.75" customHeight="1" thickBot="1" x14ac:dyDescent="0.3">
      <c r="A40" s="38">
        <v>37</v>
      </c>
      <c r="B40" s="36" t="s">
        <v>41</v>
      </c>
      <c r="C40" s="127">
        <v>384</v>
      </c>
      <c r="D40" s="127">
        <v>3</v>
      </c>
      <c r="E40" s="127">
        <v>128</v>
      </c>
      <c r="G40" s="49">
        <v>37</v>
      </c>
      <c r="H40" s="36"/>
      <c r="I40" s="50"/>
      <c r="J40" s="50"/>
      <c r="M40" s="49">
        <v>37</v>
      </c>
      <c r="N40" s="36"/>
      <c r="O40" s="50"/>
      <c r="P40" s="50"/>
      <c r="S40" s="49">
        <v>37</v>
      </c>
      <c r="T40" s="36"/>
      <c r="U40" s="52"/>
      <c r="V40" s="52"/>
      <c r="W40" s="53"/>
      <c r="Y40" s="49">
        <v>37</v>
      </c>
      <c r="Z40" s="36"/>
      <c r="AA40" s="54"/>
      <c r="AB40" s="54"/>
      <c r="AC40" s="54"/>
    </row>
    <row r="41" spans="1:29" ht="15.75" customHeight="1" thickBot="1" x14ac:dyDescent="0.3">
      <c r="A41" s="38">
        <v>38</v>
      </c>
      <c r="B41" s="36" t="s">
        <v>23</v>
      </c>
      <c r="C41" s="127">
        <v>1405</v>
      </c>
      <c r="D41" s="127">
        <v>9</v>
      </c>
      <c r="E41" s="127">
        <v>156.11000000000001</v>
      </c>
      <c r="G41" s="49">
        <v>38</v>
      </c>
      <c r="H41" s="36"/>
      <c r="I41" s="50"/>
      <c r="J41" s="50"/>
      <c r="M41" s="49">
        <v>38</v>
      </c>
      <c r="N41" s="36"/>
      <c r="O41" s="50"/>
      <c r="P41" s="50"/>
      <c r="S41" s="49">
        <v>38</v>
      </c>
      <c r="T41" s="36"/>
      <c r="U41" s="52"/>
      <c r="V41" s="52"/>
      <c r="W41" s="53"/>
      <c r="Y41" s="49">
        <v>38</v>
      </c>
      <c r="Z41" s="36"/>
      <c r="AA41" s="54"/>
      <c r="AB41" s="54"/>
      <c r="AC41" s="54"/>
    </row>
    <row r="42" spans="1:29" ht="15.75" customHeight="1" thickBot="1" x14ac:dyDescent="0.3">
      <c r="A42" s="38">
        <v>39</v>
      </c>
      <c r="B42" s="36" t="s">
        <v>11</v>
      </c>
      <c r="C42" s="127">
        <v>1047</v>
      </c>
      <c r="D42" s="127">
        <v>6</v>
      </c>
      <c r="E42" s="127">
        <v>174.5</v>
      </c>
      <c r="G42" s="49">
        <v>39</v>
      </c>
      <c r="H42" s="36"/>
      <c r="I42" s="50"/>
      <c r="J42" s="50"/>
      <c r="M42" s="49">
        <v>39</v>
      </c>
      <c r="N42" s="36"/>
      <c r="O42" s="50"/>
      <c r="P42" s="50"/>
      <c r="S42" s="49">
        <v>39</v>
      </c>
      <c r="T42" s="36"/>
      <c r="U42" s="52"/>
      <c r="V42" s="52"/>
      <c r="W42" s="53"/>
      <c r="Y42" s="49">
        <v>39</v>
      </c>
      <c r="Z42" s="36"/>
      <c r="AA42" s="54"/>
      <c r="AB42" s="54"/>
      <c r="AC42" s="54"/>
    </row>
    <row r="43" spans="1:29" ht="15.75" customHeight="1" thickBot="1" x14ac:dyDescent="0.3">
      <c r="A43" s="38">
        <v>40</v>
      </c>
      <c r="B43" s="36" t="s">
        <v>61</v>
      </c>
      <c r="C43" s="127">
        <v>452</v>
      </c>
      <c r="D43" s="127">
        <v>3</v>
      </c>
      <c r="E43" s="127">
        <v>150.66999999999999</v>
      </c>
      <c r="G43" s="49">
        <v>40</v>
      </c>
      <c r="H43" s="36"/>
      <c r="I43" s="50"/>
      <c r="J43" s="50"/>
      <c r="M43" s="49">
        <v>40</v>
      </c>
      <c r="N43" s="36"/>
      <c r="O43" s="50"/>
      <c r="P43" s="50"/>
      <c r="S43" s="49">
        <v>40</v>
      </c>
      <c r="T43" s="36"/>
      <c r="U43" s="52"/>
      <c r="V43" s="52"/>
      <c r="W43" s="53"/>
      <c r="Y43" s="49">
        <v>40</v>
      </c>
      <c r="Z43" s="36"/>
      <c r="AA43" s="54"/>
      <c r="AB43" s="54"/>
      <c r="AC43" s="54"/>
    </row>
    <row r="44" spans="1:29" ht="15.75" customHeight="1" thickBot="1" x14ac:dyDescent="0.3">
      <c r="A44" s="38">
        <v>41</v>
      </c>
      <c r="B44" s="36" t="s">
        <v>31</v>
      </c>
      <c r="C44" s="127">
        <v>1129</v>
      </c>
      <c r="D44" s="127">
        <v>6</v>
      </c>
      <c r="E44" s="127">
        <v>188.17</v>
      </c>
      <c r="G44" s="49">
        <v>41</v>
      </c>
      <c r="H44" s="36"/>
      <c r="I44" s="50"/>
      <c r="J44" s="50"/>
      <c r="M44" s="49">
        <v>41</v>
      </c>
      <c r="N44" s="36"/>
      <c r="O44" s="50"/>
      <c r="P44" s="50"/>
      <c r="S44" s="49">
        <v>41</v>
      </c>
      <c r="T44" s="36"/>
      <c r="U44" s="52"/>
      <c r="V44" s="52"/>
      <c r="W44" s="53"/>
      <c r="Y44" s="49">
        <v>41</v>
      </c>
      <c r="Z44" s="36"/>
      <c r="AA44" s="54"/>
      <c r="AB44" s="54"/>
      <c r="AC44" s="54"/>
    </row>
    <row r="45" spans="1:29" ht="16.149999999999999" customHeight="1" thickBot="1" x14ac:dyDescent="0.3">
      <c r="A45" s="38">
        <v>42</v>
      </c>
      <c r="B45" s="36" t="s">
        <v>39</v>
      </c>
      <c r="C45" s="127">
        <v>400</v>
      </c>
      <c r="D45" s="127">
        <v>3</v>
      </c>
      <c r="E45" s="127">
        <v>133.33000000000001</v>
      </c>
      <c r="G45" s="49">
        <v>42</v>
      </c>
      <c r="H45" s="36"/>
      <c r="I45" s="50"/>
      <c r="J45" s="50"/>
      <c r="M45" s="49">
        <v>42</v>
      </c>
      <c r="N45" s="36"/>
      <c r="O45" s="50"/>
      <c r="P45" s="50"/>
      <c r="S45" s="49">
        <v>42</v>
      </c>
      <c r="T45" s="36"/>
      <c r="U45" s="52"/>
      <c r="V45" s="52"/>
      <c r="W45" s="53"/>
      <c r="Y45" s="49">
        <v>42</v>
      </c>
      <c r="Z45" s="36"/>
      <c r="AA45" s="54"/>
      <c r="AB45" s="54"/>
      <c r="AC45" s="54"/>
    </row>
    <row r="46" spans="1:29" ht="16.149999999999999" customHeight="1" thickBot="1" x14ac:dyDescent="0.3">
      <c r="A46" s="38">
        <v>43</v>
      </c>
      <c r="B46" s="36" t="s">
        <v>37</v>
      </c>
      <c r="C46" s="127">
        <v>940</v>
      </c>
      <c r="D46" s="127">
        <v>6</v>
      </c>
      <c r="E46" s="127">
        <v>156.66999999999999</v>
      </c>
      <c r="G46" s="49">
        <v>43</v>
      </c>
      <c r="H46" s="36"/>
      <c r="I46" s="50"/>
      <c r="J46" s="50"/>
      <c r="M46" s="49">
        <v>43</v>
      </c>
      <c r="N46" s="36"/>
      <c r="O46" s="50"/>
      <c r="P46" s="50"/>
      <c r="S46" s="49">
        <v>43</v>
      </c>
      <c r="T46" s="36"/>
      <c r="U46" s="52"/>
      <c r="V46" s="52"/>
      <c r="W46" s="53"/>
      <c r="Y46" s="49">
        <v>43</v>
      </c>
      <c r="Z46" s="36"/>
      <c r="AA46" s="54"/>
      <c r="AB46" s="54"/>
      <c r="AC46" s="54"/>
    </row>
    <row r="47" spans="1:29" ht="16.149999999999999" customHeight="1" thickBot="1" x14ac:dyDescent="0.3">
      <c r="A47" s="38">
        <v>44</v>
      </c>
      <c r="B47" s="36" t="s">
        <v>12</v>
      </c>
      <c r="C47" s="127">
        <v>1408</v>
      </c>
      <c r="D47" s="127">
        <v>9</v>
      </c>
      <c r="E47" s="127">
        <v>156.44</v>
      </c>
      <c r="F47" s="55"/>
      <c r="G47" s="49">
        <v>44</v>
      </c>
      <c r="H47" s="36"/>
      <c r="I47" s="50"/>
      <c r="J47" s="50"/>
      <c r="L47" s="55"/>
      <c r="M47" s="49">
        <v>44</v>
      </c>
      <c r="N47" s="36"/>
      <c r="O47" s="50"/>
      <c r="P47" s="50"/>
      <c r="R47" s="55"/>
      <c r="S47" s="49">
        <v>44</v>
      </c>
      <c r="T47" s="36"/>
      <c r="U47" s="52"/>
      <c r="V47" s="52"/>
      <c r="W47" s="53"/>
      <c r="X47" s="55"/>
      <c r="Y47" s="49">
        <v>44</v>
      </c>
      <c r="Z47" s="36"/>
      <c r="AA47" s="54"/>
      <c r="AB47" s="54"/>
      <c r="AC47" s="54"/>
    </row>
    <row r="48" spans="1:29" ht="16.149999999999999" customHeight="1" thickBot="1" x14ac:dyDescent="0.3">
      <c r="A48" s="38">
        <v>45</v>
      </c>
      <c r="B48" s="36" t="s">
        <v>66</v>
      </c>
      <c r="C48" s="127">
        <v>833</v>
      </c>
      <c r="D48" s="127">
        <v>6</v>
      </c>
      <c r="E48" s="127">
        <v>138.83000000000001</v>
      </c>
      <c r="G48" s="49">
        <v>45</v>
      </c>
      <c r="H48" s="36"/>
      <c r="I48" s="50"/>
      <c r="J48" s="50"/>
      <c r="M48" s="49">
        <v>45</v>
      </c>
      <c r="N48" s="36"/>
      <c r="O48" s="50"/>
      <c r="P48" s="50"/>
      <c r="S48" s="49">
        <v>45</v>
      </c>
      <c r="T48" s="36"/>
      <c r="U48" s="52"/>
      <c r="V48" s="52"/>
      <c r="W48" s="53"/>
      <c r="Y48" s="49">
        <v>45</v>
      </c>
      <c r="Z48" s="36"/>
      <c r="AA48" s="54"/>
      <c r="AB48" s="54"/>
      <c r="AC48" s="54"/>
    </row>
    <row r="49" spans="1:29" ht="16.149999999999999" customHeight="1" thickBot="1" x14ac:dyDescent="0.3">
      <c r="A49" s="38">
        <v>46</v>
      </c>
      <c r="B49" s="36" t="s">
        <v>67</v>
      </c>
      <c r="C49" s="127">
        <v>514</v>
      </c>
      <c r="D49" s="127">
        <v>3</v>
      </c>
      <c r="E49" s="127">
        <v>171.33</v>
      </c>
      <c r="G49" s="49">
        <v>46</v>
      </c>
      <c r="H49" s="36"/>
      <c r="I49" s="50"/>
      <c r="J49" s="50"/>
      <c r="M49" s="49">
        <v>46</v>
      </c>
      <c r="N49" s="36"/>
      <c r="O49" s="50"/>
      <c r="P49" s="50"/>
      <c r="S49" s="49">
        <v>46</v>
      </c>
      <c r="T49" s="36"/>
      <c r="U49" s="52"/>
      <c r="V49" s="52"/>
      <c r="W49" s="53"/>
      <c r="Y49" s="49">
        <v>46</v>
      </c>
      <c r="Z49" s="36"/>
      <c r="AA49" s="54"/>
      <c r="AB49" s="54"/>
      <c r="AC49" s="54"/>
    </row>
    <row r="50" spans="1:29" ht="16.149999999999999" customHeight="1" thickBot="1" x14ac:dyDescent="0.3">
      <c r="A50" s="38">
        <v>47</v>
      </c>
      <c r="B50" s="36" t="s">
        <v>65</v>
      </c>
      <c r="C50" s="127">
        <v>948</v>
      </c>
      <c r="D50" s="127">
        <v>6</v>
      </c>
      <c r="E50" s="127">
        <v>158</v>
      </c>
      <c r="G50" s="49">
        <v>47</v>
      </c>
      <c r="H50" s="36"/>
      <c r="I50" s="50"/>
      <c r="J50" s="50"/>
      <c r="M50" s="49">
        <v>47</v>
      </c>
      <c r="N50" s="36"/>
      <c r="O50" s="50"/>
      <c r="P50" s="50"/>
      <c r="S50" s="49">
        <v>47</v>
      </c>
      <c r="T50" s="36"/>
      <c r="U50" s="52"/>
      <c r="V50" s="52"/>
      <c r="W50" s="53"/>
      <c r="Y50" s="49">
        <v>47</v>
      </c>
      <c r="Z50" s="36"/>
      <c r="AA50" s="54"/>
      <c r="AB50" s="54"/>
      <c r="AC50" s="54"/>
    </row>
    <row r="51" spans="1:29" ht="16.149999999999999" customHeight="1" thickBot="1" x14ac:dyDescent="0.3">
      <c r="A51" s="38">
        <v>48</v>
      </c>
      <c r="B51" s="36"/>
      <c r="C51" s="56"/>
      <c r="D51" s="56"/>
      <c r="E51" s="57"/>
      <c r="G51" s="49">
        <v>48</v>
      </c>
      <c r="H51" s="36"/>
      <c r="I51" s="50"/>
      <c r="J51" s="50"/>
      <c r="M51" s="49">
        <v>48</v>
      </c>
      <c r="N51" s="36"/>
      <c r="O51" s="50"/>
      <c r="P51" s="50"/>
      <c r="S51" s="49">
        <v>48</v>
      </c>
      <c r="T51" s="36"/>
      <c r="U51" s="52"/>
      <c r="V51" s="52"/>
      <c r="W51" s="53"/>
      <c r="Y51" s="49">
        <v>48</v>
      </c>
      <c r="Z51" s="36"/>
      <c r="AA51" s="54"/>
      <c r="AB51" s="54"/>
      <c r="AC51" s="54"/>
    </row>
    <row r="52" spans="1:29" ht="16.149999999999999" customHeight="1" thickBot="1" x14ac:dyDescent="0.3">
      <c r="A52" s="38">
        <v>49</v>
      </c>
      <c r="B52" s="36"/>
      <c r="C52" s="54"/>
      <c r="D52" s="54"/>
      <c r="E52" s="54"/>
      <c r="G52" s="49">
        <v>49</v>
      </c>
      <c r="H52" s="36"/>
      <c r="I52" s="50"/>
      <c r="J52" s="50"/>
      <c r="M52" s="49">
        <v>49</v>
      </c>
      <c r="N52" s="36"/>
      <c r="O52" s="50"/>
      <c r="P52" s="50"/>
      <c r="S52" s="49">
        <v>49</v>
      </c>
      <c r="T52" s="36"/>
      <c r="U52" s="52"/>
      <c r="V52" s="52"/>
      <c r="W52" s="53"/>
      <c r="Y52" s="49">
        <v>49</v>
      </c>
      <c r="Z52" s="36"/>
      <c r="AA52" s="54"/>
      <c r="AB52" s="54"/>
      <c r="AC52" s="54"/>
    </row>
    <row r="53" spans="1:29" s="55" customFormat="1" ht="16.149999999999999" customHeight="1" thickBot="1" x14ac:dyDescent="0.3">
      <c r="A53" s="38">
        <v>50</v>
      </c>
      <c r="B53" s="36"/>
      <c r="C53" s="54"/>
      <c r="D53" s="54"/>
      <c r="E53" s="54"/>
      <c r="G53" s="49">
        <v>50</v>
      </c>
      <c r="H53" s="36"/>
      <c r="I53" s="50"/>
      <c r="J53" s="50"/>
      <c r="K53" s="51"/>
      <c r="M53" s="49">
        <v>50</v>
      </c>
      <c r="N53" s="36"/>
      <c r="O53" s="50"/>
      <c r="P53" s="50"/>
      <c r="Q53" s="51"/>
      <c r="S53" s="49">
        <v>50</v>
      </c>
      <c r="T53" s="36"/>
      <c r="U53" s="52"/>
      <c r="V53" s="52"/>
      <c r="W53" s="53"/>
      <c r="Y53" s="49">
        <v>50</v>
      </c>
      <c r="Z53" s="36"/>
      <c r="AA53" s="54"/>
      <c r="AB53" s="54"/>
      <c r="AC53" s="54"/>
    </row>
    <row r="54" spans="1:29" ht="16.149999999999999" customHeight="1" thickBot="1" x14ac:dyDescent="0.3">
      <c r="A54" s="38">
        <v>51</v>
      </c>
      <c r="B54" s="36"/>
      <c r="C54" s="54"/>
      <c r="D54" s="54"/>
      <c r="E54" s="54"/>
      <c r="G54" s="49">
        <v>51</v>
      </c>
      <c r="H54" s="36"/>
      <c r="I54" s="50"/>
      <c r="J54" s="50"/>
      <c r="M54" s="49">
        <v>51</v>
      </c>
      <c r="N54" s="36"/>
      <c r="O54" s="50"/>
      <c r="P54" s="50"/>
      <c r="S54" s="49">
        <v>51</v>
      </c>
      <c r="T54" s="36"/>
      <c r="U54" s="52"/>
      <c r="V54" s="52"/>
      <c r="W54" s="53"/>
      <c r="Y54" s="49">
        <v>51</v>
      </c>
      <c r="Z54" s="36"/>
      <c r="AA54" s="54"/>
      <c r="AB54" s="54"/>
      <c r="AC54" s="54"/>
    </row>
    <row r="55" spans="1:29" ht="16.149999999999999" customHeight="1" thickBot="1" x14ac:dyDescent="0.3">
      <c r="A55" s="38">
        <v>52</v>
      </c>
      <c r="B55" s="36"/>
      <c r="C55" s="56"/>
      <c r="D55" s="56"/>
      <c r="E55" s="57"/>
      <c r="G55" s="49">
        <v>52</v>
      </c>
      <c r="H55" s="36"/>
      <c r="I55" s="50"/>
      <c r="J55" s="50"/>
      <c r="M55" s="49">
        <v>52</v>
      </c>
      <c r="N55" s="36"/>
      <c r="O55" s="50"/>
      <c r="P55" s="50"/>
      <c r="S55" s="49">
        <v>52</v>
      </c>
      <c r="T55" s="36"/>
      <c r="U55" s="52"/>
      <c r="V55" s="52"/>
      <c r="W55" s="53"/>
      <c r="Y55" s="49">
        <v>52</v>
      </c>
      <c r="Z55" s="36"/>
      <c r="AA55" s="54"/>
      <c r="AB55" s="54"/>
      <c r="AC55" s="54"/>
    </row>
    <row r="56" spans="1:29" ht="16.149999999999999" customHeight="1" thickBot="1" x14ac:dyDescent="0.3">
      <c r="A56" s="38">
        <v>53</v>
      </c>
      <c r="B56" s="36"/>
      <c r="C56" s="54"/>
      <c r="D56" s="54"/>
      <c r="E56" s="54"/>
      <c r="G56" s="49">
        <v>53</v>
      </c>
      <c r="H56" s="36"/>
      <c r="I56" s="50"/>
      <c r="J56" s="50"/>
      <c r="M56" s="49">
        <v>53</v>
      </c>
      <c r="N56" s="36"/>
      <c r="O56" s="50"/>
      <c r="P56" s="50"/>
      <c r="S56" s="49">
        <v>53</v>
      </c>
      <c r="T56" s="36"/>
      <c r="U56" s="52"/>
      <c r="V56" s="52"/>
      <c r="W56" s="53"/>
      <c r="Y56" s="49">
        <v>53</v>
      </c>
      <c r="Z56" s="36"/>
      <c r="AA56" s="54"/>
      <c r="AB56" s="54"/>
      <c r="AC56" s="54"/>
    </row>
    <row r="57" spans="1:29" s="55" customFormat="1" ht="16.149999999999999" customHeight="1" thickBot="1" x14ac:dyDescent="0.3">
      <c r="A57" s="38">
        <v>54</v>
      </c>
      <c r="B57" s="36"/>
      <c r="C57" s="54"/>
      <c r="D57" s="54"/>
      <c r="E57" s="54"/>
      <c r="G57" s="49">
        <v>54</v>
      </c>
      <c r="H57" s="36"/>
      <c r="I57" s="50"/>
      <c r="J57" s="50"/>
      <c r="K57" s="51"/>
      <c r="M57" s="49">
        <v>54</v>
      </c>
      <c r="N57" s="36"/>
      <c r="O57" s="50"/>
      <c r="P57" s="50"/>
      <c r="Q57" s="51"/>
      <c r="S57" s="49">
        <v>54</v>
      </c>
      <c r="T57" s="36"/>
      <c r="U57" s="52"/>
      <c r="V57" s="52"/>
      <c r="W57" s="53"/>
      <c r="Y57" s="49">
        <v>54</v>
      </c>
      <c r="Z57" s="36"/>
      <c r="AA57" s="54"/>
      <c r="AB57" s="54"/>
      <c r="AC57" s="54"/>
    </row>
    <row r="58" spans="1:29" ht="16.899999999999999" customHeight="1" thickBot="1" x14ac:dyDescent="0.3">
      <c r="A58" s="38">
        <v>55</v>
      </c>
      <c r="B58" s="36"/>
      <c r="C58" s="54"/>
      <c r="D58" s="54"/>
      <c r="E58" s="54"/>
      <c r="G58" s="49">
        <v>55</v>
      </c>
      <c r="H58" s="36"/>
      <c r="I58" s="50"/>
      <c r="J58" s="50"/>
      <c r="M58" s="49">
        <v>55</v>
      </c>
      <c r="N58" s="36"/>
      <c r="O58" s="50"/>
      <c r="P58" s="50"/>
      <c r="S58" s="49">
        <v>55</v>
      </c>
      <c r="T58" s="36"/>
      <c r="U58" s="52"/>
      <c r="V58" s="52"/>
      <c r="W58" s="53"/>
      <c r="Y58" s="49">
        <v>55</v>
      </c>
      <c r="Z58" s="36"/>
      <c r="AA58" s="54"/>
      <c r="AB58" s="54"/>
      <c r="AC58" s="54"/>
    </row>
    <row r="59" spans="1:29" s="58" customFormat="1" ht="15.75" thickBot="1" x14ac:dyDescent="0.3">
      <c r="A59" s="38">
        <v>56</v>
      </c>
      <c r="B59" s="36"/>
      <c r="C59" s="54"/>
      <c r="D59" s="54"/>
      <c r="E59" s="54"/>
      <c r="G59" s="49">
        <v>56</v>
      </c>
      <c r="H59" s="36"/>
      <c r="I59" s="50"/>
      <c r="J59" s="50"/>
      <c r="K59" s="51"/>
      <c r="M59" s="49">
        <v>56</v>
      </c>
      <c r="N59" s="36"/>
      <c r="O59" s="50"/>
      <c r="P59" s="50"/>
      <c r="Q59" s="51"/>
      <c r="S59" s="49">
        <v>56</v>
      </c>
      <c r="T59" s="36"/>
      <c r="U59" s="52"/>
      <c r="V59" s="52"/>
      <c r="W59" s="53"/>
      <c r="Y59" s="49">
        <v>56</v>
      </c>
      <c r="Z59" s="36"/>
      <c r="AA59" s="54"/>
      <c r="AB59" s="54"/>
      <c r="AC59" s="54"/>
    </row>
    <row r="60" spans="1:29" s="55" customFormat="1" ht="15.75" thickBot="1" x14ac:dyDescent="0.3">
      <c r="A60" s="38">
        <v>57</v>
      </c>
      <c r="B60" s="36"/>
      <c r="C60" s="56"/>
      <c r="D60" s="56"/>
      <c r="E60" s="57"/>
      <c r="G60" s="49">
        <v>57</v>
      </c>
      <c r="H60" s="36"/>
      <c r="I60" s="50"/>
      <c r="J60" s="50"/>
      <c r="K60" s="51"/>
      <c r="M60" s="49">
        <v>57</v>
      </c>
      <c r="N60" s="36"/>
      <c r="O60" s="50"/>
      <c r="P60" s="50"/>
      <c r="Q60" s="51"/>
      <c r="S60" s="49">
        <v>57</v>
      </c>
      <c r="T60" s="36"/>
      <c r="U60" s="52"/>
      <c r="V60" s="52"/>
      <c r="W60" s="53"/>
      <c r="Y60" s="49">
        <v>57</v>
      </c>
      <c r="Z60" s="36"/>
      <c r="AA60" s="54"/>
      <c r="AB60" s="54"/>
      <c r="AC60" s="54"/>
    </row>
    <row r="61" spans="1:29" s="55" customFormat="1" ht="14.45" customHeight="1" thickBot="1" x14ac:dyDescent="0.3">
      <c r="A61" s="38">
        <v>58</v>
      </c>
      <c r="B61" s="36"/>
      <c r="C61" s="54"/>
      <c r="D61" s="54"/>
      <c r="E61" s="54"/>
      <c r="G61" s="49">
        <v>58</v>
      </c>
      <c r="H61" s="36"/>
      <c r="I61" s="50"/>
      <c r="J61" s="50"/>
      <c r="K61" s="51"/>
      <c r="M61" s="49">
        <v>58</v>
      </c>
      <c r="N61" s="36"/>
      <c r="O61" s="50"/>
      <c r="P61" s="50"/>
      <c r="Q61" s="51"/>
      <c r="S61" s="49">
        <v>58</v>
      </c>
      <c r="T61" s="36"/>
      <c r="U61" s="52"/>
      <c r="V61" s="52"/>
      <c r="W61" s="53"/>
      <c r="Y61" s="49">
        <v>58</v>
      </c>
      <c r="Z61" s="36"/>
      <c r="AA61" s="54"/>
      <c r="AB61" s="54"/>
      <c r="AC61" s="54"/>
    </row>
    <row r="62" spans="1:29" s="55" customFormat="1" ht="15.75" thickBot="1" x14ac:dyDescent="0.3">
      <c r="A62" s="38">
        <v>59</v>
      </c>
      <c r="B62" s="80"/>
      <c r="C62" s="79"/>
      <c r="D62" s="79"/>
      <c r="E62" s="79"/>
      <c r="G62" s="49">
        <v>59</v>
      </c>
      <c r="H62" s="36"/>
      <c r="I62" s="50"/>
      <c r="J62" s="50"/>
      <c r="K62" s="51"/>
      <c r="M62" s="49">
        <v>59</v>
      </c>
      <c r="N62" s="36"/>
      <c r="O62" s="50"/>
      <c r="P62" s="50"/>
      <c r="Q62" s="51"/>
      <c r="S62" s="49">
        <v>59</v>
      </c>
      <c r="T62" s="36"/>
      <c r="U62" s="52"/>
      <c r="V62" s="52"/>
      <c r="W62" s="53"/>
      <c r="Y62" s="49">
        <v>59</v>
      </c>
      <c r="Z62" s="36"/>
      <c r="AA62" s="54"/>
      <c r="AB62" s="54"/>
      <c r="AC62" s="54"/>
    </row>
    <row r="63" spans="1:29" s="55" customFormat="1" ht="15.75" thickBot="1" x14ac:dyDescent="0.3">
      <c r="A63" s="38">
        <v>60</v>
      </c>
      <c r="B63" s="80"/>
      <c r="C63" s="79"/>
      <c r="D63" s="79"/>
      <c r="E63" s="79"/>
      <c r="G63" s="49">
        <v>60</v>
      </c>
      <c r="H63" s="36"/>
      <c r="I63" s="50">
        <f>SUM(Tableau39443749654184[[#This Row],[QA]]-Tableau19243649554073[[#This Row],[QA]])</f>
        <v>0</v>
      </c>
      <c r="J63" s="50">
        <f>SUM(Tableau39443749654184[[#This Row],[Parties]]-Tableau19243649554073[[#This Row],[Parties]])</f>
        <v>0</v>
      </c>
      <c r="K63" s="51" t="e">
        <f t="shared" ref="K63" si="0">SUM(I63/J63)</f>
        <v>#DIV/0!</v>
      </c>
      <c r="M63" s="49">
        <v>60</v>
      </c>
      <c r="N63" s="36"/>
      <c r="O63" s="50"/>
      <c r="P63" s="50"/>
      <c r="Q63" s="51"/>
      <c r="S63" s="49">
        <v>60</v>
      </c>
      <c r="T63" s="36"/>
      <c r="U63" s="52"/>
      <c r="V63" s="52"/>
      <c r="W63" s="53"/>
      <c r="Y63" s="49">
        <v>60</v>
      </c>
      <c r="Z63" s="36"/>
      <c r="AA63" s="54"/>
      <c r="AB63" s="54"/>
      <c r="AC63" s="54"/>
    </row>
    <row r="64" spans="1:29" s="55" customFormat="1" x14ac:dyDescent="0.25">
      <c r="A64" s="50"/>
      <c r="B64" s="43"/>
      <c r="C64" s="59"/>
      <c r="D64" s="59"/>
      <c r="E64" s="60"/>
      <c r="G64" s="49"/>
      <c r="H64" s="35"/>
      <c r="I64" s="50"/>
      <c r="J64" s="50"/>
      <c r="K64" s="51"/>
      <c r="M64" s="49"/>
      <c r="N64" s="35"/>
      <c r="O64" s="50"/>
      <c r="P64" s="50"/>
      <c r="Q64" s="51"/>
      <c r="S64" s="43"/>
      <c r="T64" s="43"/>
      <c r="U64" s="43"/>
      <c r="V64" s="43"/>
      <c r="W64" s="43"/>
      <c r="Y64" s="50"/>
      <c r="Z64" s="43"/>
      <c r="AA64" s="85"/>
      <c r="AB64" s="85"/>
      <c r="AC64" s="86"/>
    </row>
    <row r="65" spans="1:29" x14ac:dyDescent="0.25">
      <c r="G65" s="49"/>
      <c r="H65" s="35"/>
      <c r="I65" s="50"/>
      <c r="J65" s="50"/>
      <c r="M65" s="49"/>
      <c r="N65" s="35"/>
      <c r="O65" s="50"/>
      <c r="P65" s="50"/>
    </row>
    <row r="66" spans="1:29" x14ac:dyDescent="0.25">
      <c r="B66" s="43" t="s">
        <v>13</v>
      </c>
      <c r="C66" s="59">
        <f>SUM(C4:C65)</f>
        <v>43645</v>
      </c>
      <c r="D66" s="59">
        <f>SUM(D4:D65)</f>
        <v>266</v>
      </c>
      <c r="E66" s="60">
        <f>SUM(C66/D66)</f>
        <v>164.07894736842104</v>
      </c>
      <c r="G66" s="49"/>
      <c r="H66" s="43" t="s">
        <v>13</v>
      </c>
      <c r="I66" s="59">
        <f>SUM(I4:I65)</f>
        <v>0</v>
      </c>
      <c r="J66" s="59">
        <f>SUM(J4:J65)</f>
        <v>0</v>
      </c>
      <c r="K66" s="60" t="e">
        <f>SUM(I66/J66)</f>
        <v>#DIV/0!</v>
      </c>
      <c r="M66" s="49"/>
      <c r="N66" s="43" t="s">
        <v>13</v>
      </c>
      <c r="O66" s="59">
        <f>SUM(O4:O65)</f>
        <v>0</v>
      </c>
      <c r="P66" s="59">
        <f>SUM(P4:P65)</f>
        <v>0</v>
      </c>
      <c r="Q66" s="60" t="e">
        <f>SUM(O66/P66)</f>
        <v>#DIV/0!</v>
      </c>
      <c r="S66" s="55"/>
      <c r="T66" s="43" t="s">
        <v>13</v>
      </c>
      <c r="U66" s="59">
        <f>SUM(U4:U63)</f>
        <v>0</v>
      </c>
      <c r="V66" s="59">
        <f>SUM(V4:V63)</f>
        <v>0</v>
      </c>
      <c r="W66" s="60" t="e">
        <f>SUM(U66/V66)</f>
        <v>#DIV/0!</v>
      </c>
      <c r="Z66" s="43" t="s">
        <v>13</v>
      </c>
      <c r="AA66" s="87">
        <f>SUM(AA4:AA63)</f>
        <v>0</v>
      </c>
      <c r="AB66" s="87">
        <f>SUM(AB4:AB63)</f>
        <v>0</v>
      </c>
      <c r="AC66" s="86" t="e">
        <f>SUM(AA66/AB66)</f>
        <v>#DIV/0!</v>
      </c>
    </row>
    <row r="67" spans="1:29" x14ac:dyDescent="0.25">
      <c r="G67" s="49"/>
      <c r="H67" s="35"/>
      <c r="I67" s="50"/>
      <c r="J67" s="50"/>
      <c r="M67" s="49"/>
      <c r="N67" s="35"/>
      <c r="O67" s="50"/>
      <c r="P67" s="50"/>
      <c r="S67" s="55"/>
      <c r="T67" s="55"/>
      <c r="U67" s="55"/>
      <c r="V67" s="55"/>
      <c r="W67" s="55"/>
    </row>
    <row r="68" spans="1:29" x14ac:dyDescent="0.25">
      <c r="S68" s="55"/>
      <c r="T68" s="55"/>
      <c r="U68" s="55"/>
      <c r="V68" s="55"/>
      <c r="W68" s="55"/>
    </row>
    <row r="69" spans="1:29" s="58" customFormat="1" x14ac:dyDescent="0.25">
      <c r="A69" s="50"/>
      <c r="B69" s="43"/>
      <c r="C69" s="50"/>
      <c r="D69" s="50"/>
      <c r="E69" s="60"/>
      <c r="G69" s="43"/>
      <c r="H69" s="43"/>
      <c r="I69" s="43"/>
      <c r="J69" s="43"/>
      <c r="K69" s="51"/>
      <c r="M69" s="43"/>
      <c r="N69" s="43"/>
      <c r="O69" s="43"/>
      <c r="P69" s="43"/>
      <c r="Q69" s="51"/>
      <c r="S69" s="55"/>
      <c r="T69" s="55"/>
      <c r="U69" s="55"/>
      <c r="V69" s="55"/>
      <c r="W69" s="55"/>
      <c r="Y69" s="50"/>
      <c r="Z69" s="43"/>
      <c r="AA69" s="85"/>
      <c r="AB69" s="85"/>
      <c r="AC69" s="86"/>
    </row>
    <row r="70" spans="1:29" x14ac:dyDescent="0.25">
      <c r="H70" s="55"/>
      <c r="I70" s="55"/>
      <c r="J70" s="55"/>
      <c r="K70" s="55"/>
      <c r="N70" s="55"/>
      <c r="O70" s="55"/>
      <c r="P70" s="55"/>
      <c r="Q70" s="55"/>
    </row>
    <row r="73" spans="1:29" s="55" customFormat="1" x14ac:dyDescent="0.25">
      <c r="A73" s="50"/>
      <c r="B73" s="43"/>
      <c r="C73" s="50"/>
      <c r="D73" s="50"/>
      <c r="E73" s="60"/>
      <c r="G73" s="43"/>
      <c r="H73" s="43"/>
      <c r="I73" s="43"/>
      <c r="J73" s="43"/>
      <c r="K73" s="51"/>
      <c r="M73" s="43"/>
      <c r="N73" s="43"/>
      <c r="O73" s="43"/>
      <c r="P73" s="43"/>
      <c r="Q73" s="51"/>
      <c r="S73" s="43"/>
      <c r="T73" s="43"/>
      <c r="U73" s="43"/>
      <c r="V73" s="43"/>
      <c r="W73" s="43"/>
      <c r="X73" s="43"/>
      <c r="Y73" s="50"/>
      <c r="Z73" s="43"/>
      <c r="AA73" s="85"/>
      <c r="AB73" s="85"/>
      <c r="AC73" s="86"/>
    </row>
    <row r="74" spans="1:29" x14ac:dyDescent="0.25">
      <c r="X74" s="55"/>
    </row>
    <row r="75" spans="1:29" x14ac:dyDescent="0.25">
      <c r="D75" s="61"/>
    </row>
    <row r="76" spans="1:29" s="55" customFormat="1" ht="13.9" customHeight="1" x14ac:dyDescent="0.25">
      <c r="A76" s="50"/>
      <c r="B76" s="43"/>
      <c r="C76" s="50"/>
      <c r="D76" s="50"/>
      <c r="E76" s="60"/>
      <c r="G76" s="43"/>
      <c r="H76" s="43"/>
      <c r="I76" s="43"/>
      <c r="J76" s="43"/>
      <c r="K76" s="51"/>
      <c r="M76" s="43"/>
      <c r="N76" s="43"/>
      <c r="O76" s="43"/>
      <c r="P76" s="43"/>
      <c r="Q76" s="51"/>
      <c r="S76" s="43"/>
      <c r="T76" s="43"/>
      <c r="U76" s="43"/>
      <c r="V76" s="43"/>
      <c r="W76" s="43"/>
      <c r="Y76" s="50"/>
      <c r="Z76" s="43"/>
      <c r="AA76" s="85"/>
      <c r="AB76" s="85"/>
      <c r="AC76" s="86"/>
    </row>
    <row r="77" spans="1:29" s="55" customFormat="1" x14ac:dyDescent="0.25">
      <c r="A77" s="50"/>
      <c r="B77" s="43"/>
      <c r="C77" s="50"/>
      <c r="D77" s="50"/>
      <c r="E77" s="60"/>
      <c r="G77" s="43"/>
      <c r="H77" s="43"/>
      <c r="I77" s="43"/>
      <c r="J77" s="43"/>
      <c r="K77" s="51"/>
      <c r="M77" s="43"/>
      <c r="N77" s="43"/>
      <c r="O77" s="43"/>
      <c r="P77" s="43"/>
      <c r="Q77" s="51"/>
      <c r="S77" s="43"/>
      <c r="T77" s="43"/>
      <c r="U77" s="43"/>
      <c r="V77" s="43"/>
      <c r="W77" s="43"/>
      <c r="X77" s="43"/>
      <c r="Y77" s="50"/>
      <c r="Z77" s="43"/>
      <c r="AA77" s="85"/>
      <c r="AB77" s="85"/>
      <c r="AC77" s="86"/>
    </row>
    <row r="78" spans="1:29" s="55" customFormat="1" x14ac:dyDescent="0.25">
      <c r="A78" s="50"/>
      <c r="B78" s="43"/>
      <c r="C78" s="50"/>
      <c r="D78" s="50"/>
      <c r="E78" s="60"/>
      <c r="G78" s="43"/>
      <c r="H78" s="43"/>
      <c r="I78" s="43"/>
      <c r="J78" s="43"/>
      <c r="K78" s="51"/>
      <c r="M78" s="43"/>
      <c r="N78" s="43"/>
      <c r="O78" s="43"/>
      <c r="P78" s="43"/>
      <c r="Q78" s="51"/>
      <c r="S78" s="43"/>
      <c r="T78" s="43"/>
      <c r="U78" s="43"/>
      <c r="V78" s="43"/>
      <c r="W78" s="43"/>
      <c r="Y78" s="50"/>
      <c r="Z78" s="43"/>
      <c r="AA78" s="85"/>
      <c r="AB78" s="85"/>
      <c r="AC78" s="86"/>
    </row>
    <row r="79" spans="1:29" x14ac:dyDescent="0.25">
      <c r="X79" s="55"/>
    </row>
    <row r="80" spans="1:29" s="55" customFormat="1" x14ac:dyDescent="0.25">
      <c r="A80" s="50"/>
      <c r="B80" s="43"/>
      <c r="C80" s="50"/>
      <c r="D80" s="50"/>
      <c r="E80" s="60"/>
      <c r="G80" s="43"/>
      <c r="H80" s="43"/>
      <c r="I80" s="43"/>
      <c r="J80" s="43"/>
      <c r="K80" s="51"/>
      <c r="M80" s="43"/>
      <c r="N80" s="43"/>
      <c r="O80" s="43"/>
      <c r="P80" s="43"/>
      <c r="Q80" s="51"/>
      <c r="S80" s="43"/>
      <c r="T80" s="43"/>
      <c r="U80" s="43"/>
      <c r="V80" s="43"/>
      <c r="W80" s="43"/>
      <c r="Y80" s="50"/>
      <c r="Z80" s="43"/>
      <c r="AA80" s="85"/>
      <c r="AB80" s="85"/>
      <c r="AC80" s="86"/>
    </row>
    <row r="81" spans="1:29" s="55" customFormat="1" x14ac:dyDescent="0.25">
      <c r="A81" s="50"/>
      <c r="B81" s="43"/>
      <c r="C81" s="50"/>
      <c r="D81" s="50"/>
      <c r="E81" s="60"/>
      <c r="G81" s="43"/>
      <c r="H81" s="43"/>
      <c r="I81" s="43"/>
      <c r="J81" s="43"/>
      <c r="K81" s="51"/>
      <c r="M81" s="43"/>
      <c r="N81" s="43"/>
      <c r="O81" s="43"/>
      <c r="P81" s="43"/>
      <c r="Q81" s="51"/>
      <c r="S81" s="43"/>
      <c r="T81" s="43"/>
      <c r="U81" s="43"/>
      <c r="V81" s="43"/>
      <c r="W81" s="43"/>
      <c r="Y81" s="50"/>
      <c r="Z81" s="43"/>
      <c r="AA81" s="85"/>
      <c r="AB81" s="85"/>
      <c r="AC81" s="86"/>
    </row>
    <row r="82" spans="1:29" s="55" customFormat="1" x14ac:dyDescent="0.25">
      <c r="A82" s="50"/>
      <c r="B82" s="43"/>
      <c r="C82" s="50"/>
      <c r="D82" s="50"/>
      <c r="E82" s="60"/>
      <c r="G82" s="43"/>
      <c r="H82" s="43"/>
      <c r="I82" s="43"/>
      <c r="J82" s="43"/>
      <c r="K82" s="51"/>
      <c r="M82" s="43"/>
      <c r="N82" s="43"/>
      <c r="O82" s="43"/>
      <c r="P82" s="43"/>
      <c r="Q82" s="51"/>
      <c r="S82" s="43"/>
      <c r="T82" s="43"/>
      <c r="U82" s="43"/>
      <c r="V82" s="43"/>
      <c r="W82" s="43"/>
      <c r="X82" s="43"/>
      <c r="Y82" s="50"/>
      <c r="Z82" s="43"/>
      <c r="AA82" s="85"/>
      <c r="AB82" s="85"/>
      <c r="AC82" s="86"/>
    </row>
    <row r="83" spans="1:29" s="55" customFormat="1" x14ac:dyDescent="0.25">
      <c r="A83" s="50"/>
      <c r="B83" s="43"/>
      <c r="C83" s="50"/>
      <c r="D83" s="50"/>
      <c r="E83" s="60"/>
      <c r="G83" s="43"/>
      <c r="H83" s="43"/>
      <c r="I83" s="43"/>
      <c r="J83" s="43"/>
      <c r="K83" s="51"/>
      <c r="M83" s="43"/>
      <c r="N83" s="43"/>
      <c r="O83" s="43"/>
      <c r="P83" s="43"/>
      <c r="Q83" s="51"/>
      <c r="S83" s="43"/>
      <c r="T83" s="43"/>
      <c r="U83" s="43"/>
      <c r="V83" s="43"/>
      <c r="W83" s="43"/>
      <c r="X83" s="43"/>
      <c r="Y83" s="50"/>
      <c r="Z83" s="43"/>
      <c r="AA83" s="85"/>
      <c r="AB83" s="85"/>
      <c r="AC83" s="86"/>
    </row>
    <row r="96" spans="1:29" x14ac:dyDescent="0.25">
      <c r="F96" s="62"/>
    </row>
  </sheetData>
  <mergeCells count="5">
    <mergeCell ref="A2:E2"/>
    <mergeCell ref="G2:K2"/>
    <mergeCell ref="M2:Q2"/>
    <mergeCell ref="S2:W2"/>
    <mergeCell ref="Y2:AC2"/>
  </mergeCells>
  <phoneticPr fontId="6" type="noConversion"/>
  <conditionalFormatting sqref="K2 W4:W63 K4:K69 Q4:Q69 E5:E65527 K71:K65527">
    <cfRule type="cellIs" dxfId="9" priority="3" stopIfTrue="1" operator="greaterThanOrEqual">
      <formula>200</formula>
    </cfRule>
  </conditionalFormatting>
  <conditionalFormatting sqref="Q2 AC2 AC65:AC65525 Q71:Q65527">
    <cfRule type="cellIs" dxfId="8" priority="7" stopIfTrue="1" operator="greaterThanOrEqual">
      <formula>200</formula>
    </cfRule>
  </conditionalFormatting>
  <conditionalFormatting sqref="W2">
    <cfRule type="cellIs" dxfId="7" priority="5" stopIfTrue="1" operator="greaterThanOrEqual">
      <formula>200</formula>
    </cfRule>
  </conditionalFormatting>
  <conditionalFormatting sqref="W66">
    <cfRule type="cellIs" dxfId="6" priority="4" stopIfTrue="1" operator="greaterThanOrEqual">
      <formula>200</formula>
    </cfRule>
  </conditionalFormatting>
  <conditionalFormatting sqref="AC62:AC63">
    <cfRule type="cellIs" dxfId="5" priority="2" stopIfTrue="1" operator="greaterThanOrEqual">
      <formula>200</formula>
    </cfRule>
  </conditionalFormatting>
  <hyperlinks>
    <hyperlink ref="B27" r:id="rId1" display="https://bowling.lexerbowling.com/bowlingdemeyrin/ligueinternationale2025-2026-27/pl047.htm" xr:uid="{93C2EA41-19DA-4A09-AA00-4609E225BE52}"/>
    <hyperlink ref="B8" r:id="rId2" display="https://bowling.lexerbowling.com/bowlingdemeyrin/ligueinternationale2025-2026-27/pl090.htm" xr:uid="{DB892076-08B8-4DBA-93B2-553F32BDD606}"/>
    <hyperlink ref="B44" r:id="rId3" display="https://bowling.lexerbowling.com/bowlingdemeyrin/ligueinternationale2025-2026-27/pl09B.htm" xr:uid="{A7FA7759-E0CF-4ABC-897A-DE0E62E4917E}"/>
    <hyperlink ref="B7" r:id="rId4" display="https://bowling.lexerbowling.com/bowlingdemeyrin/ligueinternationale2025-2026-27/pl012.htm" xr:uid="{1FEBBEF7-FA1D-4BD4-8924-8EE8E094334F}"/>
    <hyperlink ref="B20" r:id="rId5" display="https://bowling.lexerbowling.com/bowlingdemeyrin/ligueinternationale2025-2026-27/pl030.htm" xr:uid="{C111CFC9-A025-4D22-9CEA-AF60B2640BD0}"/>
    <hyperlink ref="B28" r:id="rId6" display="https://bowling.lexerbowling.com/bowlingdemeyrin/ligueinternationale2025-2026-27/pl048.htm" xr:uid="{C34CC8A0-3537-4397-BC0D-6280842FBA15}"/>
    <hyperlink ref="B10" r:id="rId7" display="https://bowling.lexerbowling.com/bowlingdemeyrin/ligueinternationale2025-2026-27/pl018.htm" xr:uid="{3B6985C4-A055-4516-9BBB-40926BCD022B}"/>
    <hyperlink ref="B39" r:id="rId8" display="https://bowling.lexerbowling.com/bowlingdemeyrin/ligueinternationale2025-2026-27/pl071.htm" xr:uid="{7D91930A-5E76-4797-9E8F-5ED3BB626ADC}"/>
    <hyperlink ref="B12" r:id="rId9" display="https://bowling.lexerbowling.com/bowlingdemeyrin/ligueinternationale2025-2026-27/pl01E.htm" xr:uid="{12BCCEAA-FB03-445F-8B3F-659305B72537}"/>
    <hyperlink ref="B5" r:id="rId10" display="https://bowling.lexerbowling.com/bowlingdemeyrin/ligueinternationale2025-2026-27/pl00C.htm" xr:uid="{BC157963-D511-49FD-B270-99177E8986FD}"/>
    <hyperlink ref="B38" r:id="rId11" display="https://bowling.lexerbowling.com/bowlingdemeyrin/ligueinternationale2025-2026-27/pl054.htm" xr:uid="{BB0B1E74-1B01-43D8-8055-0DDDFA676035}"/>
    <hyperlink ref="B24" r:id="rId12" display="https://bowling.lexerbowling.com/bowlingdemeyrin/ligueinternationale2025-2026-27/pl03B.htm" xr:uid="{7DF2C53B-5FAB-46FF-BF42-CFBE3F7C2F1F}"/>
    <hyperlink ref="B16" r:id="rId13" display="https://bowling.lexerbowling.com/bowlingdemeyrin/ligueinternationale2025-2026-27/pl06F.htm" xr:uid="{C0291543-3E8E-4AB0-AE98-8C442918E405}"/>
    <hyperlink ref="B30" r:id="rId14" display="https://bowling.lexerbowling.com/bowlingdemeyrin/ligueinternationale2025-2026-27/pl0A4.htm" xr:uid="{EB218405-AC8B-4D7E-9BA4-C97D92E38A92}"/>
    <hyperlink ref="B42" r:id="rId15" display="https://bowling.lexerbowling.com/bowlingdemeyrin/ligueinternationale2025-2026-27/pl05D.htm" xr:uid="{E2179107-F26F-46BC-97F6-D6C7872A8812}"/>
    <hyperlink ref="B17" r:id="rId16" display="https://bowling.lexerbowling.com/bowlingdemeyrin/ligueinternationale2025-2026-27/pl0A8.htm" xr:uid="{89BDAA8B-6E88-4AD4-B010-F03B047900E4}"/>
    <hyperlink ref="B49" r:id="rId17" display="https://bowling.lexerbowling.com/bowlingdemeyrin/ligueinternationale2025-2026-27/pl069.htm" xr:uid="{550155F7-3624-4083-8781-3E14A2056507}"/>
    <hyperlink ref="B18" r:id="rId18" display="https://bowling.lexerbowling.com/bowlingdemeyrin/ligueinternationale2025-2026-27/pl077.htm" xr:uid="{DA364ADB-B588-41B8-AD6E-7A7C6D28ABF5}"/>
    <hyperlink ref="B23" r:id="rId19" display="https://bowling.lexerbowling.com/bowlingdemeyrin/ligueinternationale2025-2026-27/pl03A.htm" xr:uid="{CC5D1937-51BE-4339-92A6-52DDED5CDD98}"/>
    <hyperlink ref="B19" r:id="rId20" display="https://bowling.lexerbowling.com/bowlingdemeyrin/ligueinternationale2025-2026-27/pl06E.htm" xr:uid="{A5847115-4ACF-41D1-912F-4679D1216B3B}"/>
    <hyperlink ref="B13" r:id="rId21" display="https://bowling.lexerbowling.com/bowlingdemeyrin/ligueinternationale2025-2026-27/pl074.htm" xr:uid="{EBF5F0C0-9274-48F2-B461-4466D701AC45}"/>
    <hyperlink ref="B29" r:id="rId22" display="https://bowling.lexerbowling.com/bowlingdemeyrin/ligueinternationale2025-2026-27/pl049.htm" xr:uid="{9584DD4E-A0A0-436A-9C82-7A6BB7804B98}"/>
    <hyperlink ref="B31" r:id="rId23" display="https://bowling.lexerbowling.com/bowlingdemeyrin/ligueinternationale2025-2026-27/pl09C.htm" xr:uid="{390D6D6A-2436-4066-925E-F604FB50FE5D}"/>
    <hyperlink ref="B9" r:id="rId24" display="https://bowling.lexerbowling.com/bowlingdemeyrin/ligueinternationale2025-2026-27/pl07C.htm" xr:uid="{49625A9E-F9A7-4AEC-8176-457C3CE86C51}"/>
    <hyperlink ref="B21" r:id="rId25" display="https://bowling.lexerbowling.com/bowlingdemeyrin/ligueinternationale2025-2026-27/pl0AC.htm" xr:uid="{7F88AB69-B23A-4276-84E4-3CAB53A01B5F}"/>
    <hyperlink ref="B15" r:id="rId26" display="https://bowling.lexerbowling.com/bowlingdemeyrin/ligueinternationale2025-2026-27/pl024.htm" xr:uid="{A05A27DB-2BAF-4ADF-84EA-D9A09B506814}"/>
    <hyperlink ref="B37" r:id="rId27" display="https://bowling.lexerbowling.com/bowlingdemeyrin/ligueinternationale2025-2026-27/pl04F.htm" xr:uid="{ED2B1C2B-5D2B-4354-8D1A-A694686B96C0}"/>
    <hyperlink ref="B46" r:id="rId28" display="https://bowling.lexerbowling.com/bowlingdemeyrin/ligueinternationale2025-2026-27/pl062.htm" xr:uid="{22353FBC-6B1D-49E7-9E5C-C930154A6C5E}"/>
    <hyperlink ref="B41" r:id="rId29" display="https://bowling.lexerbowling.com/bowlingdemeyrin/ligueinternationale2025-2026-27/pl08D.htm" xr:uid="{8218D7DA-DE1B-4DB1-8FAF-8145D228A795}"/>
    <hyperlink ref="B22" r:id="rId30" display="https://bowling.lexerbowling.com/bowlingdemeyrin/ligueinternationale2025-2026-27/pl0A2.htm" xr:uid="{20CADC71-86A0-407E-9AEB-AE06A77D2F66}"/>
    <hyperlink ref="B32" r:id="rId31" display="https://bowling.lexerbowling.com/bowlingdemeyrin/ligueinternationale2025-2026-27/pl097.htm" xr:uid="{C1E8B76E-947D-441A-8194-748C85DEB444}"/>
    <hyperlink ref="B6" r:id="rId32" display="https://bowling.lexerbowling.com/bowlingdemeyrin/ligueinternationale2025-2026-27/pl07A.htm" xr:uid="{A74A6940-E595-4312-9E96-2D6BE69B2646}"/>
    <hyperlink ref="B34" r:id="rId33" display="https://bowling.lexerbowling.com/bowlingdemeyrin/ligueinternationale2025-2026-27/pl0A9.htm" xr:uid="{AA6BEA70-4AB6-4E3B-B02F-EE4C7508AC1B}"/>
    <hyperlink ref="B43" r:id="rId34" display="https://bowling.lexerbowling.com/bowlingdemeyrin/ligueinternationale2025-2026-27/pl0AB.htm" xr:uid="{B7441B3E-53A9-4D81-918A-746897FFFE12}"/>
    <hyperlink ref="B33" r:id="rId35" display="https://bowling.lexerbowling.com/bowlingdemeyrin/ligueinternationale2025-2026-27/pl095.htm" xr:uid="{E2B9C54A-7D1D-4A21-B6FC-085E8038B480}"/>
    <hyperlink ref="B35" r:id="rId36" display="https://bowling.lexerbowling.com/bowlingdemeyrin/ligueinternationale2025-2026-27/pl099.htm" xr:uid="{88D7456B-BB35-4668-8355-3F37B3961D95}"/>
    <hyperlink ref="B25" r:id="rId37" display="https://bowling.lexerbowling.com/bowlingdemeyrin/ligueinternationale2025-2026-27/pl03E.htm" xr:uid="{71908F36-A80E-4A53-9BD7-C4754B377A84}"/>
    <hyperlink ref="B14" r:id="rId38" display="https://bowling.lexerbowling.com/bowlingdemeyrin/ligueinternationale2025-2026-27/pl022.htm" xr:uid="{71269D35-8349-43A3-A721-CFD5EBA05846}"/>
    <hyperlink ref="B36" r:id="rId39" display="https://bowling.lexerbowling.com/bowlingdemeyrin/ligueinternationale2025-2026-27/pl09E.htm" xr:uid="{2342E248-D11B-4E1A-9041-FB79B9E9A538}"/>
    <hyperlink ref="B45" r:id="rId40" display="https://bowling.lexerbowling.com/bowlingdemeyrin/ligueinternationale2025-2026-27/pl072.htm" xr:uid="{589E0358-9B69-4A09-A436-578490B27170}"/>
    <hyperlink ref="B40" r:id="rId41" display="https://bowling.lexerbowling.com/bowlingdemeyrin/ligueinternationale2025-2026-27/pl0A0.htm" xr:uid="{A4004B45-3924-43F9-A04D-B3ECDEA010A5}"/>
    <hyperlink ref="B11" r:id="rId42" display="https://bowling.lexerbowling.com/bowlingdemeyrin/ligueinternationale2025-2026-27/pl01A.htm" xr:uid="{A1860D01-F6CD-4D57-86AF-4FF76610EC15}"/>
    <hyperlink ref="B50" r:id="rId43" display="https://bowling.lexerbowling.com/bowlingdemeyrin/ligueinternationale2025-2026-27/pl0A5.htm" xr:uid="{9620B0CE-260E-4247-B92A-45D7CEC727EE}"/>
    <hyperlink ref="B47" r:id="rId44" display="https://bowling.lexerbowling.com/bowlingdemeyrin/ligueinternationale2025-2026-27/pl063.htm" xr:uid="{7B9D8B57-2AC4-44A3-A2B3-7568B08E672A}"/>
    <hyperlink ref="B4" r:id="rId45" display="https://bowling.lexerbowling.com/bowlingdemeyrin/ligueinternationale2025-2026-27/pl00B.htm" xr:uid="{473D7DDE-BBCB-4C2F-B6F5-69569E1F37D9}"/>
    <hyperlink ref="B26" r:id="rId46" display="https://bowling.lexerbowling.com/bowlingdemeyrin/ligueinternationale2025-2026-27/pl03F.htm" xr:uid="{F5B8013F-330C-4420-BC08-C280E8505320}"/>
    <hyperlink ref="B48" r:id="rId47" display="https://bowling.lexerbowling.com/bowlingdemeyrin/ligueinternationale2025-2026-27/pl0A7.htm" xr:uid="{50CCDFFE-B712-4E4B-90C6-7F9039454056}"/>
  </hyperlinks>
  <pageMargins left="0.7" right="0.7" top="0.75" bottom="0.75" header="0.3" footer="0.3"/>
  <pageSetup paperSize="9" orientation="portrait" r:id="rId48"/>
  <tableParts count="5">
    <tablePart r:id="rId49"/>
    <tablePart r:id="rId50"/>
    <tablePart r:id="rId51"/>
    <tablePart r:id="rId52"/>
    <tablePart r:id="rId5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E3B0-430D-42A8-80E1-56317603ED71}">
  <dimension ref="A1:I47"/>
  <sheetViews>
    <sheetView workbookViewId="0">
      <selection activeCell="E1" sqref="B1:E47"/>
    </sheetView>
  </sheetViews>
  <sheetFormatPr baseColWidth="10" defaultRowHeight="12.75" x14ac:dyDescent="0.2"/>
  <cols>
    <col min="3" max="5" width="11.42578125" style="3"/>
  </cols>
  <sheetData>
    <row r="1" spans="1:9" ht="26.25" thickBot="1" x14ac:dyDescent="0.25">
      <c r="A1" s="121">
        <v>1</v>
      </c>
      <c r="B1" s="36" t="s">
        <v>16</v>
      </c>
      <c r="C1" s="127">
        <v>1378</v>
      </c>
      <c r="D1" s="127">
        <v>9</v>
      </c>
      <c r="E1" s="127">
        <v>153.11000000000001</v>
      </c>
      <c r="G1" s="133">
        <v>201</v>
      </c>
      <c r="H1" s="123">
        <v>499</v>
      </c>
      <c r="I1" s="122" t="s">
        <v>79</v>
      </c>
    </row>
    <row r="2" spans="1:9" ht="26.25" thickBot="1" x14ac:dyDescent="0.25">
      <c r="A2" s="124">
        <v>2</v>
      </c>
      <c r="B2" s="36" t="s">
        <v>25</v>
      </c>
      <c r="C2" s="127">
        <v>1072</v>
      </c>
      <c r="D2" s="127">
        <v>6</v>
      </c>
      <c r="E2" s="127">
        <v>178.67</v>
      </c>
      <c r="G2" s="132">
        <v>232</v>
      </c>
      <c r="H2" s="126">
        <v>556</v>
      </c>
      <c r="I2" s="125" t="s">
        <v>77</v>
      </c>
    </row>
    <row r="3" spans="1:9" ht="13.5" thickBot="1" x14ac:dyDescent="0.25">
      <c r="A3" s="121">
        <v>3</v>
      </c>
      <c r="B3" s="36" t="s">
        <v>59</v>
      </c>
      <c r="C3" s="127">
        <v>923</v>
      </c>
      <c r="D3" s="127">
        <v>6</v>
      </c>
      <c r="E3" s="127">
        <v>153.83000000000001</v>
      </c>
      <c r="G3" s="126">
        <v>176</v>
      </c>
      <c r="H3" s="126">
        <v>490</v>
      </c>
      <c r="I3" s="125" t="s">
        <v>76</v>
      </c>
    </row>
    <row r="4" spans="1:9" ht="26.25" thickBot="1" x14ac:dyDescent="0.25">
      <c r="A4" s="124">
        <v>4</v>
      </c>
      <c r="B4" s="36" t="s">
        <v>26</v>
      </c>
      <c r="C4" s="127">
        <v>1655</v>
      </c>
      <c r="D4" s="127">
        <v>9</v>
      </c>
      <c r="E4" s="127">
        <v>183.89</v>
      </c>
      <c r="G4" s="132">
        <v>226</v>
      </c>
      <c r="H4" s="126">
        <v>569</v>
      </c>
      <c r="I4" s="125" t="s">
        <v>75</v>
      </c>
    </row>
    <row r="5" spans="1:9" ht="26.25" thickBot="1" x14ac:dyDescent="0.25">
      <c r="A5" s="121">
        <v>5</v>
      </c>
      <c r="B5" s="36" t="s">
        <v>40</v>
      </c>
      <c r="C5" s="127">
        <v>1133</v>
      </c>
      <c r="D5" s="127">
        <v>6</v>
      </c>
      <c r="E5" s="127">
        <v>188.83</v>
      </c>
      <c r="G5" s="132">
        <v>239</v>
      </c>
      <c r="H5" s="126">
        <v>595</v>
      </c>
      <c r="I5" s="125" t="s">
        <v>73</v>
      </c>
    </row>
    <row r="6" spans="1:9" ht="26.25" thickBot="1" x14ac:dyDescent="0.25">
      <c r="A6" s="124">
        <v>6</v>
      </c>
      <c r="B6" s="36" t="s">
        <v>14</v>
      </c>
      <c r="C6" s="127">
        <v>1299</v>
      </c>
      <c r="D6" s="127">
        <v>8</v>
      </c>
      <c r="E6" s="127">
        <v>162.38</v>
      </c>
      <c r="G6" s="126">
        <v>193</v>
      </c>
      <c r="H6" s="126">
        <v>532</v>
      </c>
      <c r="I6" s="125" t="s">
        <v>73</v>
      </c>
    </row>
    <row r="7" spans="1:9" ht="26.25" thickBot="1" x14ac:dyDescent="0.25">
      <c r="A7" s="121">
        <v>7</v>
      </c>
      <c r="B7" s="36" t="s">
        <v>33</v>
      </c>
      <c r="C7" s="127">
        <v>1100</v>
      </c>
      <c r="D7" s="127">
        <v>6</v>
      </c>
      <c r="E7" s="127">
        <v>183.33</v>
      </c>
      <c r="G7" s="133">
        <v>217</v>
      </c>
      <c r="H7" s="123">
        <v>594</v>
      </c>
      <c r="I7" s="122" t="s">
        <v>76</v>
      </c>
    </row>
    <row r="8" spans="1:9" ht="26.25" thickBot="1" x14ac:dyDescent="0.25">
      <c r="A8" s="124">
        <v>8</v>
      </c>
      <c r="B8" s="36" t="s">
        <v>8</v>
      </c>
      <c r="C8" s="127">
        <v>726</v>
      </c>
      <c r="D8" s="127">
        <v>6</v>
      </c>
      <c r="E8" s="127">
        <v>121</v>
      </c>
      <c r="G8" s="126">
        <v>135</v>
      </c>
      <c r="H8" s="126">
        <v>387</v>
      </c>
      <c r="I8" s="125" t="s">
        <v>79</v>
      </c>
    </row>
    <row r="9" spans="1:9" ht="13.5" thickBot="1" x14ac:dyDescent="0.25">
      <c r="A9" s="121">
        <v>9</v>
      </c>
      <c r="B9" s="36" t="s">
        <v>9</v>
      </c>
      <c r="C9" s="127">
        <v>1622</v>
      </c>
      <c r="D9" s="127">
        <v>9</v>
      </c>
      <c r="E9" s="127">
        <v>180.22</v>
      </c>
      <c r="G9" s="133">
        <v>211</v>
      </c>
      <c r="H9" s="123">
        <v>601</v>
      </c>
      <c r="I9" s="122" t="s">
        <v>77</v>
      </c>
    </row>
    <row r="10" spans="1:9" ht="26.25" thickBot="1" x14ac:dyDescent="0.25">
      <c r="A10" s="124">
        <v>10</v>
      </c>
      <c r="B10" s="36" t="s">
        <v>58</v>
      </c>
      <c r="C10" s="127">
        <v>998</v>
      </c>
      <c r="D10" s="127">
        <v>6</v>
      </c>
      <c r="E10" s="127">
        <v>166.33</v>
      </c>
      <c r="G10" s="123">
        <v>191</v>
      </c>
      <c r="H10" s="123">
        <v>505</v>
      </c>
      <c r="I10" s="122" t="s">
        <v>78</v>
      </c>
    </row>
    <row r="11" spans="1:9" ht="26.25" thickBot="1" x14ac:dyDescent="0.25">
      <c r="A11" s="121">
        <v>11</v>
      </c>
      <c r="B11" s="36" t="s">
        <v>62</v>
      </c>
      <c r="C11" s="127">
        <v>848</v>
      </c>
      <c r="D11" s="127">
        <v>6</v>
      </c>
      <c r="E11" s="127">
        <v>141.33000000000001</v>
      </c>
      <c r="G11" s="126">
        <v>181</v>
      </c>
      <c r="H11" s="126">
        <v>439</v>
      </c>
      <c r="I11" s="125" t="s">
        <v>81</v>
      </c>
    </row>
    <row r="12" spans="1:9" ht="26.25" thickBot="1" x14ac:dyDescent="0.25">
      <c r="A12" s="124">
        <v>12</v>
      </c>
      <c r="B12" s="36" t="s">
        <v>17</v>
      </c>
      <c r="C12" s="127">
        <v>1447</v>
      </c>
      <c r="D12" s="127">
        <v>9</v>
      </c>
      <c r="E12" s="127">
        <v>160.78</v>
      </c>
      <c r="G12" s="126">
        <v>176</v>
      </c>
      <c r="H12" s="126">
        <v>519</v>
      </c>
      <c r="I12" s="125" t="s">
        <v>72</v>
      </c>
    </row>
    <row r="13" spans="1:9" ht="26.25" thickBot="1" x14ac:dyDescent="0.25">
      <c r="A13" s="121">
        <v>13</v>
      </c>
      <c r="B13" s="36" t="s">
        <v>30</v>
      </c>
      <c r="C13" s="127">
        <v>1053</v>
      </c>
      <c r="D13" s="127">
        <v>6</v>
      </c>
      <c r="E13" s="127">
        <v>175.5</v>
      </c>
      <c r="G13" s="133">
        <v>201</v>
      </c>
      <c r="H13" s="123">
        <v>530</v>
      </c>
      <c r="I13" s="122" t="s">
        <v>75</v>
      </c>
    </row>
    <row r="14" spans="1:9" ht="26.25" thickBot="1" x14ac:dyDescent="0.25">
      <c r="A14" s="124">
        <v>14</v>
      </c>
      <c r="B14" s="36" t="s">
        <v>56</v>
      </c>
      <c r="C14" s="127">
        <v>518</v>
      </c>
      <c r="D14" s="127">
        <v>3</v>
      </c>
      <c r="E14" s="127">
        <v>172.67</v>
      </c>
      <c r="G14" s="126">
        <v>193</v>
      </c>
      <c r="H14" s="126">
        <v>518</v>
      </c>
      <c r="I14" s="125" t="s">
        <v>77</v>
      </c>
    </row>
    <row r="15" spans="1:9" ht="26.25" thickBot="1" x14ac:dyDescent="0.25">
      <c r="A15" s="121">
        <v>15</v>
      </c>
      <c r="B15" s="36" t="s">
        <v>57</v>
      </c>
      <c r="C15" s="127">
        <v>512</v>
      </c>
      <c r="D15" s="127">
        <v>3</v>
      </c>
      <c r="E15" s="127">
        <v>170.67</v>
      </c>
      <c r="G15" s="132">
        <v>206</v>
      </c>
      <c r="H15" s="126">
        <v>512</v>
      </c>
      <c r="I15" s="125" t="s">
        <v>74</v>
      </c>
    </row>
    <row r="16" spans="1:9" ht="13.5" thickBot="1" x14ac:dyDescent="0.25">
      <c r="A16" s="124">
        <v>16</v>
      </c>
      <c r="B16" s="36" t="s">
        <v>68</v>
      </c>
      <c r="C16" s="127">
        <v>501</v>
      </c>
      <c r="D16" s="127">
        <v>3</v>
      </c>
      <c r="E16" s="127">
        <v>167</v>
      </c>
      <c r="G16" s="126">
        <v>180</v>
      </c>
      <c r="H16" s="126">
        <v>501</v>
      </c>
      <c r="I16" s="125" t="s">
        <v>74</v>
      </c>
    </row>
    <row r="17" spans="1:9" ht="26.25" thickBot="1" x14ac:dyDescent="0.25">
      <c r="A17" s="121">
        <v>17</v>
      </c>
      <c r="B17" s="36" t="s">
        <v>10</v>
      </c>
      <c r="C17" s="127">
        <v>1100</v>
      </c>
      <c r="D17" s="127">
        <v>6</v>
      </c>
      <c r="E17" s="127">
        <v>183.33</v>
      </c>
      <c r="G17" s="133">
        <v>221</v>
      </c>
      <c r="H17" s="123">
        <v>556</v>
      </c>
      <c r="I17" s="122" t="s">
        <v>75</v>
      </c>
    </row>
    <row r="18" spans="1:9" ht="26.25" thickBot="1" x14ac:dyDescent="0.25">
      <c r="A18" s="124">
        <v>18</v>
      </c>
      <c r="B18" s="36" t="s">
        <v>69</v>
      </c>
      <c r="C18" s="127">
        <v>487</v>
      </c>
      <c r="D18" s="127">
        <v>3</v>
      </c>
      <c r="E18" s="127">
        <v>162.33000000000001</v>
      </c>
      <c r="G18" s="123">
        <v>171</v>
      </c>
      <c r="H18" s="123">
        <v>487</v>
      </c>
      <c r="I18" s="122" t="s">
        <v>75</v>
      </c>
    </row>
    <row r="19" spans="1:9" ht="26.25" thickBot="1" x14ac:dyDescent="0.25">
      <c r="A19" s="121">
        <v>19</v>
      </c>
      <c r="B19" s="36" t="s">
        <v>38</v>
      </c>
      <c r="C19" s="127">
        <v>936</v>
      </c>
      <c r="D19" s="127">
        <v>6</v>
      </c>
      <c r="E19" s="127">
        <v>156</v>
      </c>
      <c r="G19" s="126">
        <v>167</v>
      </c>
      <c r="H19" s="126">
        <v>477</v>
      </c>
      <c r="I19" s="125" t="s">
        <v>76</v>
      </c>
    </row>
    <row r="20" spans="1:9" ht="26.25" thickBot="1" x14ac:dyDescent="0.25">
      <c r="A20" s="124">
        <v>20</v>
      </c>
      <c r="B20" s="36" t="s">
        <v>22</v>
      </c>
      <c r="C20" s="127">
        <v>1533</v>
      </c>
      <c r="D20" s="127">
        <v>9</v>
      </c>
      <c r="E20" s="127">
        <v>170.33</v>
      </c>
      <c r="G20" s="133">
        <v>200</v>
      </c>
      <c r="H20" s="123">
        <v>565</v>
      </c>
      <c r="I20" s="122" t="s">
        <v>78</v>
      </c>
    </row>
    <row r="21" spans="1:9" ht="26.25" thickBot="1" x14ac:dyDescent="0.25">
      <c r="A21" s="121">
        <v>21</v>
      </c>
      <c r="B21" s="36" t="s">
        <v>43</v>
      </c>
      <c r="C21" s="127">
        <v>1054</v>
      </c>
      <c r="D21" s="127">
        <v>6</v>
      </c>
      <c r="E21" s="127">
        <v>175.67</v>
      </c>
      <c r="G21" s="132">
        <v>230</v>
      </c>
      <c r="H21" s="126">
        <v>527</v>
      </c>
      <c r="I21" s="125" t="s">
        <v>76</v>
      </c>
    </row>
    <row r="22" spans="1:9" ht="26.25" thickBot="1" x14ac:dyDescent="0.25">
      <c r="A22" s="124">
        <v>22</v>
      </c>
      <c r="B22" s="36" t="s">
        <v>63</v>
      </c>
      <c r="C22" s="127">
        <v>572</v>
      </c>
      <c r="D22" s="127">
        <v>4</v>
      </c>
      <c r="E22" s="127">
        <v>143</v>
      </c>
      <c r="G22" s="123">
        <v>169</v>
      </c>
      <c r="H22" s="123">
        <v>431</v>
      </c>
      <c r="I22" s="122" t="s">
        <v>73</v>
      </c>
    </row>
    <row r="23" spans="1:9" ht="26.25" thickBot="1" x14ac:dyDescent="0.25">
      <c r="A23" s="121">
        <v>23</v>
      </c>
      <c r="B23" s="36" t="s">
        <v>36</v>
      </c>
      <c r="C23" s="127">
        <v>1255</v>
      </c>
      <c r="D23" s="127">
        <v>9</v>
      </c>
      <c r="E23" s="127">
        <v>139.44</v>
      </c>
      <c r="G23" s="126">
        <v>177</v>
      </c>
      <c r="H23" s="126">
        <v>444</v>
      </c>
      <c r="I23" s="125" t="s">
        <v>81</v>
      </c>
    </row>
    <row r="24" spans="1:9" ht="26.25" thickBot="1" x14ac:dyDescent="0.25">
      <c r="A24" s="124">
        <v>24</v>
      </c>
      <c r="B24" s="36" t="s">
        <v>32</v>
      </c>
      <c r="C24" s="127">
        <v>1754</v>
      </c>
      <c r="D24" s="127">
        <v>9</v>
      </c>
      <c r="E24" s="127">
        <v>194.89</v>
      </c>
      <c r="G24" s="131">
        <v>276</v>
      </c>
      <c r="H24" s="123">
        <v>618</v>
      </c>
      <c r="I24" s="122" t="s">
        <v>72</v>
      </c>
    </row>
    <row r="25" spans="1:9" ht="26.25" thickBot="1" x14ac:dyDescent="0.25">
      <c r="A25" s="121">
        <v>25</v>
      </c>
      <c r="B25" s="36" t="s">
        <v>54</v>
      </c>
      <c r="C25" s="127">
        <v>550</v>
      </c>
      <c r="D25" s="127">
        <v>3</v>
      </c>
      <c r="E25" s="127">
        <v>183.33</v>
      </c>
      <c r="G25" s="126">
        <v>195</v>
      </c>
      <c r="H25" s="126">
        <v>550</v>
      </c>
      <c r="I25" s="125" t="s">
        <v>72</v>
      </c>
    </row>
    <row r="26" spans="1:9" ht="26.25" thickBot="1" x14ac:dyDescent="0.25">
      <c r="A26" s="124">
        <v>26</v>
      </c>
      <c r="B26" s="36" t="s">
        <v>15</v>
      </c>
      <c r="C26" s="127">
        <v>992</v>
      </c>
      <c r="D26" s="127">
        <v>6</v>
      </c>
      <c r="E26" s="127">
        <v>165.33</v>
      </c>
      <c r="G26" s="126">
        <v>198</v>
      </c>
      <c r="H26" s="126">
        <v>506</v>
      </c>
      <c r="I26" s="125" t="s">
        <v>72</v>
      </c>
    </row>
    <row r="27" spans="1:9" ht="13.5" thickBot="1" x14ac:dyDescent="0.25">
      <c r="A27" s="121">
        <v>27</v>
      </c>
      <c r="B27" s="36" t="s">
        <v>42</v>
      </c>
      <c r="C27" s="127">
        <v>1571</v>
      </c>
      <c r="D27" s="127">
        <v>9</v>
      </c>
      <c r="E27" s="127">
        <v>174.56</v>
      </c>
      <c r="G27" s="132">
        <v>205</v>
      </c>
      <c r="H27" s="126">
        <v>559</v>
      </c>
      <c r="I27" s="125" t="s">
        <v>74</v>
      </c>
    </row>
    <row r="28" spans="1:9" ht="26.25" thickBot="1" x14ac:dyDescent="0.25">
      <c r="A28" s="124">
        <v>28</v>
      </c>
      <c r="B28" s="36" t="s">
        <v>35</v>
      </c>
      <c r="C28" s="127">
        <v>978</v>
      </c>
      <c r="D28" s="127">
        <v>6</v>
      </c>
      <c r="E28" s="127">
        <v>163</v>
      </c>
      <c r="G28" s="123">
        <v>182</v>
      </c>
      <c r="H28" s="123">
        <v>491</v>
      </c>
      <c r="I28" s="122" t="s">
        <v>78</v>
      </c>
    </row>
    <row r="29" spans="1:9" ht="26.25" thickBot="1" x14ac:dyDescent="0.25">
      <c r="A29" s="121">
        <v>29</v>
      </c>
      <c r="B29" s="36" t="s">
        <v>28</v>
      </c>
      <c r="C29" s="127">
        <v>465</v>
      </c>
      <c r="D29" s="127">
        <v>3</v>
      </c>
      <c r="E29" s="127">
        <v>155</v>
      </c>
      <c r="G29" s="123">
        <v>183</v>
      </c>
      <c r="H29" s="123">
        <v>465</v>
      </c>
      <c r="I29" s="122" t="s">
        <v>80</v>
      </c>
    </row>
    <row r="30" spans="1:9" ht="26.25" thickBot="1" x14ac:dyDescent="0.25">
      <c r="A30" s="124">
        <v>30</v>
      </c>
      <c r="B30" s="36" t="s">
        <v>70</v>
      </c>
      <c r="C30" s="127">
        <v>449</v>
      </c>
      <c r="D30" s="127">
        <v>3</v>
      </c>
      <c r="E30" s="127">
        <v>149.66999999999999</v>
      </c>
      <c r="G30" s="123">
        <v>184</v>
      </c>
      <c r="H30" s="123">
        <v>449</v>
      </c>
      <c r="I30" s="122" t="s">
        <v>73</v>
      </c>
    </row>
    <row r="31" spans="1:9" ht="26.25" thickBot="1" x14ac:dyDescent="0.25">
      <c r="A31" s="121">
        <v>31</v>
      </c>
      <c r="B31" s="36" t="s">
        <v>60</v>
      </c>
      <c r="C31" s="127">
        <v>456</v>
      </c>
      <c r="D31" s="127">
        <v>3</v>
      </c>
      <c r="E31" s="127">
        <v>152</v>
      </c>
      <c r="G31" s="123">
        <v>160</v>
      </c>
      <c r="H31" s="123">
        <v>456</v>
      </c>
      <c r="I31" s="122" t="s">
        <v>77</v>
      </c>
    </row>
    <row r="32" spans="1:9" ht="13.5" thickBot="1" x14ac:dyDescent="0.25">
      <c r="A32" s="124">
        <v>32</v>
      </c>
      <c r="B32" s="36" t="s">
        <v>64</v>
      </c>
      <c r="C32" s="127">
        <v>430</v>
      </c>
      <c r="D32" s="127">
        <v>3</v>
      </c>
      <c r="E32" s="127">
        <v>143.33000000000001</v>
      </c>
      <c r="G32" s="126">
        <v>189</v>
      </c>
      <c r="H32" s="126">
        <v>430</v>
      </c>
      <c r="I32" s="125" t="s">
        <v>80</v>
      </c>
    </row>
    <row r="33" spans="1:9" ht="13.5" thickBot="1" x14ac:dyDescent="0.25">
      <c r="A33" s="121">
        <v>33</v>
      </c>
      <c r="B33" s="36" t="s">
        <v>71</v>
      </c>
      <c r="C33" s="127">
        <v>415</v>
      </c>
      <c r="D33" s="127">
        <v>3</v>
      </c>
      <c r="E33" s="127">
        <v>138.33000000000001</v>
      </c>
      <c r="G33" s="123">
        <v>148</v>
      </c>
      <c r="H33" s="123">
        <v>415</v>
      </c>
      <c r="I33" s="122" t="s">
        <v>80</v>
      </c>
    </row>
    <row r="34" spans="1:9" ht="26.25" thickBot="1" x14ac:dyDescent="0.25">
      <c r="A34" s="124">
        <v>34</v>
      </c>
      <c r="B34" s="36" t="s">
        <v>34</v>
      </c>
      <c r="C34" s="127">
        <v>803</v>
      </c>
      <c r="D34" s="127">
        <v>5</v>
      </c>
      <c r="E34" s="127">
        <v>160.6</v>
      </c>
      <c r="G34" s="123">
        <v>175</v>
      </c>
      <c r="H34" s="123">
        <v>481</v>
      </c>
      <c r="I34" s="122" t="s">
        <v>79</v>
      </c>
    </row>
    <row r="35" spans="1:9" ht="26.25" thickBot="1" x14ac:dyDescent="0.25">
      <c r="A35" s="121">
        <v>35</v>
      </c>
      <c r="B35" s="36" t="s">
        <v>24</v>
      </c>
      <c r="C35" s="127">
        <v>1057</v>
      </c>
      <c r="D35" s="127">
        <v>6</v>
      </c>
      <c r="E35" s="127">
        <v>176.17</v>
      </c>
      <c r="G35" s="133">
        <v>211</v>
      </c>
      <c r="H35" s="123">
        <v>534</v>
      </c>
      <c r="I35" s="122" t="s">
        <v>74</v>
      </c>
    </row>
    <row r="36" spans="1:9" ht="26.25" thickBot="1" x14ac:dyDescent="0.25">
      <c r="A36" s="124">
        <v>36</v>
      </c>
      <c r="B36" s="36" t="s">
        <v>55</v>
      </c>
      <c r="C36" s="127">
        <v>543</v>
      </c>
      <c r="D36" s="127">
        <v>3</v>
      </c>
      <c r="E36" s="127">
        <v>181</v>
      </c>
      <c r="G36" s="132">
        <v>204</v>
      </c>
      <c r="H36" s="126">
        <v>543</v>
      </c>
      <c r="I36" s="125" t="s">
        <v>76</v>
      </c>
    </row>
    <row r="37" spans="1:9" ht="26.25" thickBot="1" x14ac:dyDescent="0.25">
      <c r="A37" s="121">
        <v>37</v>
      </c>
      <c r="B37" s="36" t="s">
        <v>41</v>
      </c>
      <c r="C37" s="127">
        <v>384</v>
      </c>
      <c r="D37" s="127">
        <v>3</v>
      </c>
      <c r="E37" s="127">
        <v>128</v>
      </c>
      <c r="G37" s="123">
        <v>164</v>
      </c>
      <c r="H37" s="123">
        <v>384</v>
      </c>
      <c r="I37" s="122" t="s">
        <v>77</v>
      </c>
    </row>
    <row r="38" spans="1:9" ht="26.25" thickBot="1" x14ac:dyDescent="0.25">
      <c r="A38" s="124">
        <v>38</v>
      </c>
      <c r="B38" s="36" t="s">
        <v>23</v>
      </c>
      <c r="C38" s="127">
        <v>1405</v>
      </c>
      <c r="D38" s="127">
        <v>9</v>
      </c>
      <c r="E38" s="127">
        <v>156.11000000000001</v>
      </c>
      <c r="G38" s="123">
        <v>198</v>
      </c>
      <c r="H38" s="123">
        <v>514</v>
      </c>
      <c r="I38" s="122" t="s">
        <v>80</v>
      </c>
    </row>
    <row r="39" spans="1:9" ht="26.25" thickBot="1" x14ac:dyDescent="0.25">
      <c r="A39" s="121">
        <v>39</v>
      </c>
      <c r="B39" s="36" t="s">
        <v>11</v>
      </c>
      <c r="C39" s="127">
        <v>1047</v>
      </c>
      <c r="D39" s="127">
        <v>6</v>
      </c>
      <c r="E39" s="127">
        <v>174.5</v>
      </c>
      <c r="G39" s="133">
        <v>235</v>
      </c>
      <c r="H39" s="123">
        <v>545</v>
      </c>
      <c r="I39" s="122" t="s">
        <v>78</v>
      </c>
    </row>
    <row r="40" spans="1:9" ht="26.25" thickBot="1" x14ac:dyDescent="0.25">
      <c r="A40" s="124">
        <v>40</v>
      </c>
      <c r="B40" s="36" t="s">
        <v>61</v>
      </c>
      <c r="C40" s="127">
        <v>452</v>
      </c>
      <c r="D40" s="127">
        <v>3</v>
      </c>
      <c r="E40" s="127">
        <v>150.66999999999999</v>
      </c>
      <c r="G40" s="126">
        <v>161</v>
      </c>
      <c r="H40" s="126">
        <v>452</v>
      </c>
      <c r="I40" s="125" t="s">
        <v>75</v>
      </c>
    </row>
    <row r="41" spans="1:9" ht="26.25" thickBot="1" x14ac:dyDescent="0.25">
      <c r="A41" s="121">
        <v>41</v>
      </c>
      <c r="B41" s="36" t="s">
        <v>31</v>
      </c>
      <c r="C41" s="127">
        <v>1129</v>
      </c>
      <c r="D41" s="127">
        <v>6</v>
      </c>
      <c r="E41" s="127">
        <v>188.17</v>
      </c>
      <c r="G41" s="133">
        <v>209</v>
      </c>
      <c r="H41" s="123">
        <v>608</v>
      </c>
      <c r="I41" s="122" t="s">
        <v>74</v>
      </c>
    </row>
    <row r="42" spans="1:9" ht="26.25" thickBot="1" x14ac:dyDescent="0.25">
      <c r="A42" s="124">
        <v>42</v>
      </c>
      <c r="B42" s="36" t="s">
        <v>39</v>
      </c>
      <c r="C42" s="127">
        <v>400</v>
      </c>
      <c r="D42" s="127">
        <v>3</v>
      </c>
      <c r="E42" s="127">
        <v>133.33000000000001</v>
      </c>
      <c r="G42" s="126">
        <v>139</v>
      </c>
      <c r="H42" s="126">
        <v>400</v>
      </c>
      <c r="I42" s="125" t="s">
        <v>81</v>
      </c>
    </row>
    <row r="43" spans="1:9" ht="26.25" thickBot="1" x14ac:dyDescent="0.25">
      <c r="A43" s="121">
        <v>1</v>
      </c>
      <c r="B43" s="36" t="s">
        <v>37</v>
      </c>
      <c r="C43" s="127">
        <v>940</v>
      </c>
      <c r="D43" s="127">
        <v>6</v>
      </c>
      <c r="E43" s="127">
        <v>156.66999999999999</v>
      </c>
      <c r="G43" s="126">
        <v>193</v>
      </c>
      <c r="H43" s="126">
        <v>505</v>
      </c>
      <c r="I43" s="125" t="s">
        <v>73</v>
      </c>
    </row>
    <row r="44" spans="1:9" ht="26.25" thickBot="1" x14ac:dyDescent="0.25">
      <c r="A44" s="124">
        <v>2</v>
      </c>
      <c r="B44" s="36" t="s">
        <v>12</v>
      </c>
      <c r="C44" s="127">
        <v>1408</v>
      </c>
      <c r="D44" s="127">
        <v>9</v>
      </c>
      <c r="E44" s="127">
        <v>156.44</v>
      </c>
      <c r="G44" s="126">
        <v>183</v>
      </c>
      <c r="H44" s="126">
        <v>502</v>
      </c>
      <c r="I44" s="125" t="s">
        <v>81</v>
      </c>
    </row>
    <row r="45" spans="1:9" ht="26.25" thickBot="1" x14ac:dyDescent="0.25">
      <c r="A45" s="121">
        <v>3</v>
      </c>
      <c r="B45" s="36" t="s">
        <v>66</v>
      </c>
      <c r="C45" s="127">
        <v>833</v>
      </c>
      <c r="D45" s="127">
        <v>6</v>
      </c>
      <c r="E45" s="127">
        <v>138.83000000000001</v>
      </c>
      <c r="G45" s="123">
        <v>167</v>
      </c>
      <c r="H45" s="123">
        <v>437</v>
      </c>
      <c r="I45" s="122" t="s">
        <v>79</v>
      </c>
    </row>
    <row r="46" spans="1:9" ht="26.25" thickBot="1" x14ac:dyDescent="0.25">
      <c r="A46" s="124">
        <v>4</v>
      </c>
      <c r="B46" s="36" t="s">
        <v>67</v>
      </c>
      <c r="C46" s="127">
        <v>514</v>
      </c>
      <c r="D46" s="127">
        <v>3</v>
      </c>
      <c r="E46" s="127">
        <v>171.33</v>
      </c>
      <c r="G46" s="123">
        <v>193</v>
      </c>
      <c r="H46" s="123">
        <v>514</v>
      </c>
      <c r="I46" s="122" t="s">
        <v>77</v>
      </c>
    </row>
    <row r="47" spans="1:9" ht="26.25" thickBot="1" x14ac:dyDescent="0.25">
      <c r="A47" s="121">
        <v>5</v>
      </c>
      <c r="B47" s="36" t="s">
        <v>65</v>
      </c>
      <c r="C47" s="127">
        <v>948</v>
      </c>
      <c r="D47" s="127">
        <v>6</v>
      </c>
      <c r="E47" s="127">
        <v>158</v>
      </c>
      <c r="G47" s="123">
        <v>198</v>
      </c>
      <c r="H47" s="123">
        <v>483</v>
      </c>
      <c r="I47" s="122" t="s">
        <v>80</v>
      </c>
    </row>
  </sheetData>
  <sortState xmlns:xlrd2="http://schemas.microsoft.com/office/spreadsheetml/2017/richdata2" ref="B1:I47">
    <sortCondition ref="B1:B47"/>
  </sortState>
  <hyperlinks>
    <hyperlink ref="B24" r:id="rId1" display="https://bowling.lexerbowling.com/bowlingdemeyrin/ligueinternationale2025-2026-27/pl047.htm" xr:uid="{F5B35F19-0C2C-4394-A0E6-FF049F8FC44A}"/>
    <hyperlink ref="I24" r:id="rId2" display="https://bowling.lexerbowling.com/bowlingdemeyrin/ligueinternationale2025-2026-27/tm00E.htm" xr:uid="{397E5226-7FEB-40F0-BC38-631ABD3EDA04}"/>
    <hyperlink ref="B5" r:id="rId3" display="https://bowling.lexerbowling.com/bowlingdemeyrin/ligueinternationale2025-2026-27/pl090.htm" xr:uid="{B57E328C-EE8C-47BA-BBBF-146A9F83CC61}"/>
    <hyperlink ref="I5" r:id="rId4" display="https://bowling.lexerbowling.com/bowlingdemeyrin/ligueinternationale2025-2026-27/tm00F.htm" xr:uid="{B3C1E56B-DE4D-4A3E-9B09-F7040985C87D}"/>
    <hyperlink ref="B41" r:id="rId5" display="https://bowling.lexerbowling.com/bowlingdemeyrin/ligueinternationale2025-2026-27/pl09B.htm" xr:uid="{94A9AD09-DEAA-4851-86E7-23C878813B91}"/>
    <hyperlink ref="I41" r:id="rId6" display="https://bowling.lexerbowling.com/bowlingdemeyrin/ligueinternationale2025-2026-27/tm004.htm" xr:uid="{E1778D47-B477-4A41-AD76-4BDB380E8616}"/>
    <hyperlink ref="B4" r:id="rId7" display="https://bowling.lexerbowling.com/bowlingdemeyrin/ligueinternationale2025-2026-27/pl012.htm" xr:uid="{7BD0289A-34B8-483A-837D-BF49F25C3AA2}"/>
    <hyperlink ref="I4" r:id="rId8" display="https://bowling.lexerbowling.com/bowlingdemeyrin/ligueinternationale2025-2026-27/tm010.htm" xr:uid="{EAA408D6-1AD3-4A65-8EEB-8C67497687D9}"/>
    <hyperlink ref="B17" r:id="rId9" display="https://bowling.lexerbowling.com/bowlingdemeyrin/ligueinternationale2025-2026-27/pl030.htm" xr:uid="{7CF5D9A0-2B44-4038-9AB5-A9BA8D4F10B1}"/>
    <hyperlink ref="I17" r:id="rId10" display="https://bowling.lexerbowling.com/bowlingdemeyrin/ligueinternationale2025-2026-27/tm010.htm" xr:uid="{3B963925-861C-494C-B1B7-2C5DAA0D73F2}"/>
    <hyperlink ref="B25" r:id="rId11" display="https://bowling.lexerbowling.com/bowlingdemeyrin/ligueinternationale2025-2026-27/pl048.htm" xr:uid="{52991E9B-66C6-43CC-8096-EA8E84F969DD}"/>
    <hyperlink ref="I25" r:id="rId12" display="https://bowling.lexerbowling.com/bowlingdemeyrin/ligueinternationale2025-2026-27/tm00E.htm" xr:uid="{6D96A2AE-E227-48B8-92B3-E1397D55DD56}"/>
    <hyperlink ref="B7" r:id="rId13" display="https://bowling.lexerbowling.com/bowlingdemeyrin/ligueinternationale2025-2026-27/pl018.htm" xr:uid="{E779A465-CBBD-497C-AD35-26AE96EE9C30}"/>
    <hyperlink ref="I7" r:id="rId14" display="https://bowling.lexerbowling.com/bowlingdemeyrin/ligueinternationale2025-2026-27/tm012.htm" xr:uid="{D5212230-0C75-4650-84CF-426556DFA498}"/>
    <hyperlink ref="B36" r:id="rId15" display="https://bowling.lexerbowling.com/bowlingdemeyrin/ligueinternationale2025-2026-27/pl071.htm" xr:uid="{50396F79-24BA-4648-8E9D-17AE38C3CF4A}"/>
    <hyperlink ref="I36" r:id="rId16" display="https://bowling.lexerbowling.com/bowlingdemeyrin/ligueinternationale2025-2026-27/tm012.htm" xr:uid="{24466B2A-C074-435E-A5F4-6A533B76FAC7}"/>
    <hyperlink ref="B9" r:id="rId17" display="https://bowling.lexerbowling.com/bowlingdemeyrin/ligueinternationale2025-2026-27/pl01E.htm" xr:uid="{1CA1499F-841E-4F9D-9564-F6BB83333800}"/>
    <hyperlink ref="I9" r:id="rId18" display="https://bowling.lexerbowling.com/bowlingdemeyrin/ligueinternationale2025-2026-27/tm016.htm" xr:uid="{1B5ECEF3-7324-49A7-B525-91C41F6DE469}"/>
    <hyperlink ref="B2" r:id="rId19" display="https://bowling.lexerbowling.com/bowlingdemeyrin/ligueinternationale2025-2026-27/pl00C.htm" xr:uid="{C265090D-8BFE-4A0C-A06B-5CAFB7407EE9}"/>
    <hyperlink ref="I2" r:id="rId20" display="https://bowling.lexerbowling.com/bowlingdemeyrin/ligueinternationale2025-2026-27/tm016.htm" xr:uid="{E2F85F69-399F-49DB-B3BD-E308B1D14139}"/>
    <hyperlink ref="B35" r:id="rId21" display="https://bowling.lexerbowling.com/bowlingdemeyrin/ligueinternationale2025-2026-27/pl054.htm" xr:uid="{02A92E16-4188-4E2A-93F6-D82775EADA0B}"/>
    <hyperlink ref="I35" r:id="rId22" display="https://bowling.lexerbowling.com/bowlingdemeyrin/ligueinternationale2025-2026-27/tm004.htm" xr:uid="{D0BA9AC1-6B1E-42FD-BCE5-0F84A798BF0A}"/>
    <hyperlink ref="B21" r:id="rId23" display="https://bowling.lexerbowling.com/bowlingdemeyrin/ligueinternationale2025-2026-27/pl03B.htm" xr:uid="{F3F63F5C-6261-4613-BEC3-4EB58E42A028}"/>
    <hyperlink ref="I21" r:id="rId24" display="https://bowling.lexerbowling.com/bowlingdemeyrin/ligueinternationale2025-2026-27/tm012.htm" xr:uid="{A0FC4FA0-9760-486D-97DA-84049D75A57B}"/>
    <hyperlink ref="B13" r:id="rId25" display="https://bowling.lexerbowling.com/bowlingdemeyrin/ligueinternationale2025-2026-27/pl06F.htm" xr:uid="{43218F44-D575-46EC-9940-FCA7BDF34596}"/>
    <hyperlink ref="I13" r:id="rId26" display="https://bowling.lexerbowling.com/bowlingdemeyrin/ligueinternationale2025-2026-27/tm010.htm" xr:uid="{B9EDED27-30AD-49A7-BC8B-AA55F5423FF6}"/>
    <hyperlink ref="B27" r:id="rId27" display="https://bowling.lexerbowling.com/bowlingdemeyrin/ligueinternationale2025-2026-27/pl0A4.htm" xr:uid="{8605D2CA-6E4B-4D4B-BA4D-51A221218D8E}"/>
    <hyperlink ref="I27" r:id="rId28" display="https://bowling.lexerbowling.com/bowlingdemeyrin/ligueinternationale2025-2026-27/tm004.htm" xr:uid="{B5FD21E3-5D10-4B1E-8C88-CD03AB2FF6E3}"/>
    <hyperlink ref="B39" r:id="rId29" display="https://bowling.lexerbowling.com/bowlingdemeyrin/ligueinternationale2025-2026-27/pl05D.htm" xr:uid="{FCFF4087-2918-46B7-AEF3-1C5D9D50DD4C}"/>
    <hyperlink ref="I39" r:id="rId30" display="https://bowling.lexerbowling.com/bowlingdemeyrin/ligueinternationale2025-2026-27/tm00C.htm" xr:uid="{6A2910FB-9545-42F8-8E6A-3C403A980940}"/>
    <hyperlink ref="B14" r:id="rId31" display="https://bowling.lexerbowling.com/bowlingdemeyrin/ligueinternationale2025-2026-27/pl0A8.htm" xr:uid="{D35B3CAF-2B4A-4BBF-A4B0-6DCFD52548B6}"/>
    <hyperlink ref="I14" r:id="rId32" display="https://bowling.lexerbowling.com/bowlingdemeyrin/ligueinternationale2025-2026-27/tm016.htm" xr:uid="{00B99641-5B85-494B-8B13-368C8B6DD975}"/>
    <hyperlink ref="B46" r:id="rId33" display="https://bowling.lexerbowling.com/bowlingdemeyrin/ligueinternationale2025-2026-27/pl069.htm" xr:uid="{4ED36D25-7F5C-4D16-9866-0CFE7028823F}"/>
    <hyperlink ref="I46" r:id="rId34" display="https://bowling.lexerbowling.com/bowlingdemeyrin/ligueinternationale2025-2026-27/tm016.htm" xr:uid="{69093365-2638-4F6F-8928-64E1F6E9705E}"/>
    <hyperlink ref="B15" r:id="rId35" display="https://bowling.lexerbowling.com/bowlingdemeyrin/ligueinternationale2025-2026-27/pl077.htm" xr:uid="{5B6B50D9-AA42-491D-B962-A521B27DDDCD}"/>
    <hyperlink ref="I15" r:id="rId36" display="https://bowling.lexerbowling.com/bowlingdemeyrin/ligueinternationale2025-2026-27/tm004.htm" xr:uid="{12D9FD1F-F629-4C51-9D77-020DB3687F18}"/>
    <hyperlink ref="B20" r:id="rId37" display="https://bowling.lexerbowling.com/bowlingdemeyrin/ligueinternationale2025-2026-27/pl03A.htm" xr:uid="{3AB278D2-9249-491C-9F58-D883E3A9B9BD}"/>
    <hyperlink ref="I20" r:id="rId38" display="https://bowling.lexerbowling.com/bowlingdemeyrin/ligueinternationale2025-2026-27/tm00C.htm" xr:uid="{1EBD65C3-667A-47E3-95A0-F26D2DD7C347}"/>
    <hyperlink ref="B16" r:id="rId39" display="https://bowling.lexerbowling.com/bowlingdemeyrin/ligueinternationale2025-2026-27/pl06E.htm" xr:uid="{97803052-6149-4189-ADD3-C52F0C75884B}"/>
    <hyperlink ref="I16" r:id="rId40" display="https://bowling.lexerbowling.com/bowlingdemeyrin/ligueinternationale2025-2026-27/tm004.htm" xr:uid="{9CB4012C-4D88-4136-841E-7EF2B23273D0}"/>
    <hyperlink ref="B10" r:id="rId41" display="https://bowling.lexerbowling.com/bowlingdemeyrin/ligueinternationale2025-2026-27/pl074.htm" xr:uid="{950D358E-0818-49C1-A8EA-89DC2239C4E2}"/>
    <hyperlink ref="I10" r:id="rId42" display="https://bowling.lexerbowling.com/bowlingdemeyrin/ligueinternationale2025-2026-27/tm00C.htm" xr:uid="{6CF384DA-495E-4598-B039-C9C926261ECD}"/>
    <hyperlink ref="B26" r:id="rId43" display="https://bowling.lexerbowling.com/bowlingdemeyrin/ligueinternationale2025-2026-27/pl049.htm" xr:uid="{83F0235D-EBCF-47C5-AF5C-A2FA85614A49}"/>
    <hyperlink ref="I26" r:id="rId44" display="https://bowling.lexerbowling.com/bowlingdemeyrin/ligueinternationale2025-2026-27/tm00E.htm" xr:uid="{87AC01E7-CA1A-4634-85B5-4A0313B3B2DF}"/>
    <hyperlink ref="B28" r:id="rId45" display="https://bowling.lexerbowling.com/bowlingdemeyrin/ligueinternationale2025-2026-27/pl09C.htm" xr:uid="{1A3E251D-6298-4776-8B54-70E5248E4605}"/>
    <hyperlink ref="I28" r:id="rId46" display="https://bowling.lexerbowling.com/bowlingdemeyrin/ligueinternationale2025-2026-27/tm00C.htm" xr:uid="{BEBE6A33-F32C-4A1D-8372-98386D4CC287}"/>
    <hyperlink ref="B6" r:id="rId47" display="https://bowling.lexerbowling.com/bowlingdemeyrin/ligueinternationale2025-2026-27/pl07C.htm" xr:uid="{BD085505-A8C0-4DFE-8631-7FBC29139FF5}"/>
    <hyperlink ref="I6" r:id="rId48" display="https://bowling.lexerbowling.com/bowlingdemeyrin/ligueinternationale2025-2026-27/tm00F.htm" xr:uid="{A9904E8A-5B92-43D3-AA38-D65E751422DA}"/>
    <hyperlink ref="B18" r:id="rId49" display="https://bowling.lexerbowling.com/bowlingdemeyrin/ligueinternationale2025-2026-27/pl0AC.htm" xr:uid="{B8C2A3AB-5FA7-4F17-8A8E-7E3D3478585C}"/>
    <hyperlink ref="I18" r:id="rId50" display="https://bowling.lexerbowling.com/bowlingdemeyrin/ligueinternationale2025-2026-27/tm010.htm" xr:uid="{CE1D6E05-82A0-4BF5-A398-B820F0B19D52}"/>
    <hyperlink ref="B12" r:id="rId51" display="https://bowling.lexerbowling.com/bowlingdemeyrin/ligueinternationale2025-2026-27/pl024.htm" xr:uid="{6A9486D6-AF03-42DA-AACB-27BA80047249}"/>
    <hyperlink ref="I12" r:id="rId52" display="https://bowling.lexerbowling.com/bowlingdemeyrin/ligueinternationale2025-2026-27/tm00E.htm" xr:uid="{B4454271-ED3E-4EF6-8E35-DEED6BDC73A6}"/>
    <hyperlink ref="B34" r:id="rId53" display="https://bowling.lexerbowling.com/bowlingdemeyrin/ligueinternationale2025-2026-27/pl04F.htm" xr:uid="{6BE72D9F-69FD-4EAE-815F-318205E0A9A8}"/>
    <hyperlink ref="I34" r:id="rId54" display="https://bowling.lexerbowling.com/bowlingdemeyrin/ligueinternationale2025-2026-27/tm014.htm" xr:uid="{8A527E1F-B25C-4C17-8E4B-160DDFB4E0FD}"/>
    <hyperlink ref="B43" r:id="rId55" display="https://bowling.lexerbowling.com/bowlingdemeyrin/ligueinternationale2025-2026-27/pl062.htm" xr:uid="{69DCCE8C-E082-4DEF-8EF8-387987487ED6}"/>
    <hyperlink ref="I43" r:id="rId56" display="https://bowling.lexerbowling.com/bowlingdemeyrin/ligueinternationale2025-2026-27/tm00F.htm" xr:uid="{275E92B0-4855-4510-95D9-11F77F40C12A}"/>
    <hyperlink ref="B38" r:id="rId57" display="https://bowling.lexerbowling.com/bowlingdemeyrin/ligueinternationale2025-2026-27/pl08D.htm" xr:uid="{B213F337-5C35-40D7-AD49-AE345FE0FAD7}"/>
    <hyperlink ref="I38" r:id="rId58" display="https://bowling.lexerbowling.com/bowlingdemeyrin/ligueinternationale2025-2026-27/tm015.htm" xr:uid="{FC1BB0C2-4470-417C-AA3C-345E148B4B55}"/>
    <hyperlink ref="B19" r:id="rId59" display="https://bowling.lexerbowling.com/bowlingdemeyrin/ligueinternationale2025-2026-27/pl0A2.htm" xr:uid="{E617A417-EEF6-4CF9-8548-391C9D56AB89}"/>
    <hyperlink ref="I19" r:id="rId60" display="https://bowling.lexerbowling.com/bowlingdemeyrin/ligueinternationale2025-2026-27/tm012.htm" xr:uid="{3C0DCB88-D005-45CF-B82F-1CFFD27190B4}"/>
    <hyperlink ref="B29" r:id="rId61" display="https://bowling.lexerbowling.com/bowlingdemeyrin/ligueinternationale2025-2026-27/pl097.htm" xr:uid="{0B37CCBF-1B58-4C15-8963-B2B6EEC7A42D}"/>
    <hyperlink ref="I29" r:id="rId62" display="https://bowling.lexerbowling.com/bowlingdemeyrin/ligueinternationale2025-2026-27/tm015.htm" xr:uid="{85B31366-D7F6-4516-BFF4-0DE85BA19585}"/>
    <hyperlink ref="B3" r:id="rId63" display="https://bowling.lexerbowling.com/bowlingdemeyrin/ligueinternationale2025-2026-27/pl07A.htm" xr:uid="{6B171847-8C73-4DD5-9F37-813E2072C41E}"/>
    <hyperlink ref="I3" r:id="rId64" display="https://bowling.lexerbowling.com/bowlingdemeyrin/ligueinternationale2025-2026-27/tm012.htm" xr:uid="{716B47C8-C393-4B24-8748-F97E1EC7A955}"/>
    <hyperlink ref="B31" r:id="rId65" display="https://bowling.lexerbowling.com/bowlingdemeyrin/ligueinternationale2025-2026-27/pl0A9.htm" xr:uid="{C55B6BA4-D6C0-4F28-BACE-FE07BF527DD2}"/>
    <hyperlink ref="I31" r:id="rId66" display="https://bowling.lexerbowling.com/bowlingdemeyrin/ligueinternationale2025-2026-27/tm016.htm" xr:uid="{98748731-C095-47E9-94B2-BF596D949E83}"/>
    <hyperlink ref="B40" r:id="rId67" display="https://bowling.lexerbowling.com/bowlingdemeyrin/ligueinternationale2025-2026-27/pl0AB.htm" xr:uid="{AF97B441-A7DD-4EB0-9152-5AB6143D8BCE}"/>
    <hyperlink ref="I40" r:id="rId68" display="https://bowling.lexerbowling.com/bowlingdemeyrin/ligueinternationale2025-2026-27/tm010.htm" xr:uid="{92817F93-32F6-4933-802D-6E5093523334}"/>
    <hyperlink ref="B30" r:id="rId69" display="https://bowling.lexerbowling.com/bowlingdemeyrin/ligueinternationale2025-2026-27/pl095.htm" xr:uid="{8BF3A8B9-3020-426B-8CB4-B87F5AD80116}"/>
    <hyperlink ref="I30" r:id="rId70" display="https://bowling.lexerbowling.com/bowlingdemeyrin/ligueinternationale2025-2026-27/tm00F.htm" xr:uid="{2142704D-0C41-4270-91F3-EFB71C54286D}"/>
    <hyperlink ref="B32" r:id="rId71" display="https://bowling.lexerbowling.com/bowlingdemeyrin/ligueinternationale2025-2026-27/pl099.htm" xr:uid="{8DFE0F2D-FB36-4B61-A949-BB090B60542E}"/>
    <hyperlink ref="I32" r:id="rId72" display="https://bowling.lexerbowling.com/bowlingdemeyrin/ligueinternationale2025-2026-27/tm015.htm" xr:uid="{B6D99343-639F-4E07-AF1D-A88161775B32}"/>
    <hyperlink ref="B22" r:id="rId73" display="https://bowling.lexerbowling.com/bowlingdemeyrin/ligueinternationale2025-2026-27/pl03E.htm" xr:uid="{D55DE13D-0E3F-41BA-88B0-CAA5684F0DAF}"/>
    <hyperlink ref="I22" r:id="rId74" display="https://bowling.lexerbowling.com/bowlingdemeyrin/ligueinternationale2025-2026-27/tm00F.htm" xr:uid="{76C56690-7216-43AB-901B-1A1888588B7E}"/>
    <hyperlink ref="B11" r:id="rId75" display="https://bowling.lexerbowling.com/bowlingdemeyrin/ligueinternationale2025-2026-27/pl022.htm" xr:uid="{12E6E6A4-79C5-4270-9C17-D3D69440A3C0}"/>
    <hyperlink ref="I11" r:id="rId76" display="https://bowling.lexerbowling.com/bowlingdemeyrin/ligueinternationale2025-2026-27/tm013.htm" xr:uid="{D049D1E3-8116-4B04-8E94-4C296459B241}"/>
    <hyperlink ref="B33" r:id="rId77" display="https://bowling.lexerbowling.com/bowlingdemeyrin/ligueinternationale2025-2026-27/pl09E.htm" xr:uid="{A97B4915-25B6-46AE-9C32-C4BD623CFC24}"/>
    <hyperlink ref="I33" r:id="rId78" display="https://bowling.lexerbowling.com/bowlingdemeyrin/ligueinternationale2025-2026-27/tm015.htm" xr:uid="{B8BD649C-5558-449A-87F1-E88EB2734139}"/>
    <hyperlink ref="B42" r:id="rId79" display="https://bowling.lexerbowling.com/bowlingdemeyrin/ligueinternationale2025-2026-27/pl072.htm" xr:uid="{7856CFC6-43B8-45C2-A8F1-35D9731D2915}"/>
    <hyperlink ref="I42" r:id="rId80" display="https://bowling.lexerbowling.com/bowlingdemeyrin/ligueinternationale2025-2026-27/tm013.htm" xr:uid="{E2CED28D-583A-4694-BF01-AE7E79DAB45D}"/>
    <hyperlink ref="B37" r:id="rId81" display="https://bowling.lexerbowling.com/bowlingdemeyrin/ligueinternationale2025-2026-27/pl0A0.htm" xr:uid="{1D329ACA-12AF-4A1C-AB2B-F4024724DBA0}"/>
    <hyperlink ref="I37" r:id="rId82" display="https://bowling.lexerbowling.com/bowlingdemeyrin/ligueinternationale2025-2026-27/tm016.htm" xr:uid="{817B7149-720E-4F34-AD56-F98117C1E1A0}"/>
    <hyperlink ref="B8" r:id="rId83" display="https://bowling.lexerbowling.com/bowlingdemeyrin/ligueinternationale2025-2026-27/pl01A.htm" xr:uid="{C95A2C5D-A88C-4E79-92DF-EF8891773A27}"/>
    <hyperlink ref="I8" r:id="rId84" display="https://bowling.lexerbowling.com/bowlingdemeyrin/ligueinternationale2025-2026-27/tm014.htm" xr:uid="{F9C40571-3929-413B-AE54-5CF321999503}"/>
    <hyperlink ref="B47" r:id="rId85" display="https://bowling.lexerbowling.com/bowlingdemeyrin/ligueinternationale2025-2026-27/pl0A5.htm" xr:uid="{C6377025-C386-4147-8C89-C4E1CAA87BF9}"/>
    <hyperlink ref="I47" r:id="rId86" display="https://bowling.lexerbowling.com/bowlingdemeyrin/ligueinternationale2025-2026-27/tm015.htm" xr:uid="{09E62669-1C62-4857-86AE-FAAAA317E835}"/>
    <hyperlink ref="B44" r:id="rId87" display="https://bowling.lexerbowling.com/bowlingdemeyrin/ligueinternationale2025-2026-27/pl063.htm" xr:uid="{BF90AFCD-8B5E-4AA9-96D2-19F056250AD6}"/>
    <hyperlink ref="I44" r:id="rId88" display="https://bowling.lexerbowling.com/bowlingdemeyrin/ligueinternationale2025-2026-27/tm013.htm" xr:uid="{1D345C43-C5B9-49E2-984B-797216D9C03F}"/>
    <hyperlink ref="B1" r:id="rId89" display="https://bowling.lexerbowling.com/bowlingdemeyrin/ligueinternationale2025-2026-27/pl00B.htm" xr:uid="{FC221022-6FA1-4D4A-B0FA-9A12560EAAA9}"/>
    <hyperlink ref="I1" r:id="rId90" display="https://bowling.lexerbowling.com/bowlingdemeyrin/ligueinternationale2025-2026-27/tm014.htm" xr:uid="{D95D5C1F-B9DB-4CB6-97BF-4CFE30677EBF}"/>
    <hyperlink ref="B23" r:id="rId91" display="https://bowling.lexerbowling.com/bowlingdemeyrin/ligueinternationale2025-2026-27/pl03F.htm" xr:uid="{0E58F0AA-50ED-43DA-8C82-9DB984EB7552}"/>
    <hyperlink ref="I23" r:id="rId92" display="https://bowling.lexerbowling.com/bowlingdemeyrin/ligueinternationale2025-2026-27/tm013.htm" xr:uid="{94804B54-1AB4-40AA-A214-E5D5514D6F70}"/>
    <hyperlink ref="B45" r:id="rId93" display="https://bowling.lexerbowling.com/bowlingdemeyrin/ligueinternationale2025-2026-27/pl0A7.htm" xr:uid="{99E8E719-F989-41AF-AD81-20CB66E23493}"/>
    <hyperlink ref="I45" r:id="rId94" display="https://bowling.lexerbowling.com/bowlingdemeyrin/ligueinternationale2025-2026-27/tm014.htm" xr:uid="{E01405F4-86A0-4F1F-950C-77C71C6D1A8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027B-2D12-4D7B-AD90-D8060C838AF6}">
  <dimension ref="A1:Q100"/>
  <sheetViews>
    <sheetView topLeftCell="A58" zoomScaleNormal="100" workbookViewId="0">
      <selection activeCell="F101" sqref="F101"/>
    </sheetView>
  </sheetViews>
  <sheetFormatPr baseColWidth="10" defaultRowHeight="12.75" x14ac:dyDescent="0.2"/>
  <cols>
    <col min="1" max="1" width="11.42578125" style="37"/>
    <col min="2" max="2" width="23.140625" customWidth="1"/>
    <col min="3" max="8" width="11.42578125" style="37"/>
    <col min="10" max="10" width="4.7109375" style="3" bestFit="1" customWidth="1"/>
    <col min="11" max="11" width="23.140625" customWidth="1"/>
    <col min="12" max="16" width="11.42578125" style="3"/>
  </cols>
  <sheetData>
    <row r="1" spans="1:17" ht="13.5" thickBot="1" x14ac:dyDescent="0.25">
      <c r="A1" s="114">
        <v>45901</v>
      </c>
      <c r="B1" s="115"/>
      <c r="C1" s="115"/>
      <c r="D1" s="115"/>
      <c r="E1" s="115"/>
      <c r="F1" s="115"/>
      <c r="G1" s="115"/>
      <c r="H1" s="20"/>
      <c r="J1" s="112">
        <v>45558</v>
      </c>
      <c r="K1" s="113"/>
      <c r="L1" s="113"/>
      <c r="M1" s="113"/>
      <c r="N1" s="113"/>
      <c r="O1" s="113"/>
      <c r="P1" s="113"/>
      <c r="Q1" s="113"/>
    </row>
    <row r="2" spans="1:17" ht="13.5" thickBot="1" x14ac:dyDescent="0.25">
      <c r="A2" s="91" t="s">
        <v>3</v>
      </c>
      <c r="B2" s="92" t="s">
        <v>4</v>
      </c>
      <c r="C2" s="91" t="s">
        <v>18</v>
      </c>
      <c r="D2" s="91" t="s">
        <v>19</v>
      </c>
      <c r="E2" s="91" t="s">
        <v>20</v>
      </c>
      <c r="F2" s="91" t="s">
        <v>21</v>
      </c>
      <c r="G2" s="91" t="s">
        <v>5</v>
      </c>
      <c r="J2" s="41" t="s">
        <v>3</v>
      </c>
      <c r="K2" s="42" t="s">
        <v>4</v>
      </c>
      <c r="L2" s="41" t="s">
        <v>18</v>
      </c>
      <c r="M2" s="41" t="s">
        <v>19</v>
      </c>
      <c r="N2" s="41" t="s">
        <v>20</v>
      </c>
      <c r="O2" s="41" t="s">
        <v>21</v>
      </c>
      <c r="P2" s="41" t="s">
        <v>5</v>
      </c>
      <c r="Q2" s="37"/>
    </row>
    <row r="3" spans="1:17" ht="13.5" thickBot="1" x14ac:dyDescent="0.25">
      <c r="A3" s="90">
        <v>1</v>
      </c>
      <c r="B3" s="36" t="s">
        <v>16</v>
      </c>
      <c r="C3" s="54">
        <v>146</v>
      </c>
      <c r="D3" s="54">
        <v>150</v>
      </c>
      <c r="E3" s="54">
        <v>161</v>
      </c>
      <c r="F3" s="54">
        <v>457</v>
      </c>
      <c r="G3" s="54">
        <v>457</v>
      </c>
      <c r="J3" s="38">
        <v>1</v>
      </c>
      <c r="K3" s="36"/>
      <c r="L3" s="38"/>
      <c r="M3" s="38"/>
      <c r="N3" s="38"/>
      <c r="O3" s="38"/>
      <c r="P3" s="38"/>
      <c r="Q3" s="37"/>
    </row>
    <row r="4" spans="1:17" ht="13.5" thickBot="1" x14ac:dyDescent="0.25">
      <c r="A4" s="90">
        <v>2</v>
      </c>
      <c r="B4" s="36" t="s">
        <v>25</v>
      </c>
      <c r="C4" s="39">
        <v>232</v>
      </c>
      <c r="D4" s="54">
        <v>179</v>
      </c>
      <c r="E4" s="54">
        <v>145</v>
      </c>
      <c r="F4" s="54">
        <v>556</v>
      </c>
      <c r="G4" s="54">
        <v>556</v>
      </c>
      <c r="J4" s="38">
        <v>2</v>
      </c>
      <c r="K4" s="36"/>
      <c r="L4" s="38"/>
      <c r="M4" s="38"/>
      <c r="N4" s="38"/>
      <c r="O4" s="38"/>
      <c r="P4" s="38"/>
      <c r="Q4" s="37"/>
    </row>
    <row r="5" spans="1:17" ht="13.5" thickBot="1" x14ac:dyDescent="0.25">
      <c r="A5" s="90">
        <v>3</v>
      </c>
      <c r="B5" s="36" t="s">
        <v>26</v>
      </c>
      <c r="C5" s="39">
        <v>226</v>
      </c>
      <c r="D5" s="54">
        <v>181</v>
      </c>
      <c r="E5" s="54">
        <v>162</v>
      </c>
      <c r="F5" s="54">
        <v>569</v>
      </c>
      <c r="G5" s="54">
        <v>569</v>
      </c>
      <c r="J5" s="38">
        <v>3</v>
      </c>
      <c r="K5" s="36"/>
      <c r="L5" s="39"/>
      <c r="M5" s="39"/>
      <c r="N5" s="38"/>
      <c r="O5" s="38"/>
      <c r="P5" s="38"/>
      <c r="Q5" s="37"/>
    </row>
    <row r="6" spans="1:17" ht="13.5" thickBot="1" x14ac:dyDescent="0.25">
      <c r="A6" s="90">
        <v>4</v>
      </c>
      <c r="B6" s="36" t="s">
        <v>40</v>
      </c>
      <c r="C6" s="54">
        <v>195</v>
      </c>
      <c r="D6" s="54">
        <v>161</v>
      </c>
      <c r="E6" s="39">
        <v>239</v>
      </c>
      <c r="F6" s="54">
        <v>595</v>
      </c>
      <c r="G6" s="54">
        <v>595</v>
      </c>
      <c r="J6" s="38">
        <v>4</v>
      </c>
      <c r="K6" s="36"/>
      <c r="L6" s="38"/>
      <c r="M6" s="38"/>
      <c r="N6" s="38"/>
      <c r="O6" s="38"/>
      <c r="P6" s="38"/>
      <c r="Q6" s="37"/>
    </row>
    <row r="7" spans="1:17" ht="13.5" thickBot="1" x14ac:dyDescent="0.25">
      <c r="A7" s="90">
        <v>5</v>
      </c>
      <c r="B7" s="36" t="s">
        <v>14</v>
      </c>
      <c r="C7" s="54">
        <v>170</v>
      </c>
      <c r="D7" s="54">
        <v>169</v>
      </c>
      <c r="E7" s="54">
        <v>193</v>
      </c>
      <c r="F7" s="54">
        <v>532</v>
      </c>
      <c r="G7" s="54">
        <v>532</v>
      </c>
      <c r="J7" s="38">
        <v>5</v>
      </c>
      <c r="K7" s="36"/>
      <c r="L7" s="39"/>
      <c r="M7" s="38"/>
      <c r="N7" s="38"/>
      <c r="O7" s="38"/>
      <c r="P7" s="38"/>
      <c r="Q7" s="37"/>
    </row>
    <row r="8" spans="1:17" ht="13.5" thickBot="1" x14ac:dyDescent="0.25">
      <c r="A8" s="90">
        <v>6</v>
      </c>
      <c r="B8" s="36" t="s">
        <v>33</v>
      </c>
      <c r="C8" s="39">
        <v>217</v>
      </c>
      <c r="D8" s="39">
        <v>205</v>
      </c>
      <c r="E8" s="54">
        <v>172</v>
      </c>
      <c r="F8" s="54">
        <v>594</v>
      </c>
      <c r="G8" s="54">
        <v>594</v>
      </c>
      <c r="J8" s="38">
        <v>6</v>
      </c>
      <c r="K8" s="36"/>
      <c r="L8" s="38"/>
      <c r="M8" s="38"/>
      <c r="N8" s="38"/>
      <c r="O8" s="38"/>
      <c r="P8" s="38"/>
      <c r="Q8" s="37"/>
    </row>
    <row r="9" spans="1:17" ht="13.5" thickBot="1" x14ac:dyDescent="0.25">
      <c r="A9" s="90">
        <v>7</v>
      </c>
      <c r="B9" s="36" t="s">
        <v>8</v>
      </c>
      <c r="C9" s="54">
        <v>122</v>
      </c>
      <c r="D9" s="54">
        <v>114</v>
      </c>
      <c r="E9" s="54">
        <v>103</v>
      </c>
      <c r="F9" s="54">
        <v>339</v>
      </c>
      <c r="G9" s="54">
        <v>339</v>
      </c>
      <c r="J9" s="38">
        <v>7</v>
      </c>
      <c r="K9" s="36"/>
      <c r="L9" s="38"/>
      <c r="M9" s="38"/>
      <c r="N9" s="38"/>
      <c r="O9" s="38"/>
      <c r="P9" s="38"/>
      <c r="Q9" s="37"/>
    </row>
    <row r="10" spans="1:17" ht="13.5" thickBot="1" x14ac:dyDescent="0.25">
      <c r="A10" s="90">
        <v>8</v>
      </c>
      <c r="B10" s="36" t="s">
        <v>9</v>
      </c>
      <c r="C10" s="54">
        <v>183</v>
      </c>
      <c r="D10" s="39">
        <v>207</v>
      </c>
      <c r="E10" s="39">
        <v>211</v>
      </c>
      <c r="F10" s="54">
        <v>601</v>
      </c>
      <c r="G10" s="54">
        <v>601</v>
      </c>
      <c r="J10" s="38">
        <v>8</v>
      </c>
      <c r="K10" s="36"/>
      <c r="L10" s="38"/>
      <c r="M10" s="38"/>
      <c r="N10" s="38"/>
      <c r="O10" s="38"/>
      <c r="P10" s="38"/>
      <c r="Q10" s="37"/>
    </row>
    <row r="11" spans="1:17" ht="13.5" thickBot="1" x14ac:dyDescent="0.25">
      <c r="A11" s="90">
        <v>9</v>
      </c>
      <c r="B11" s="36" t="s">
        <v>17</v>
      </c>
      <c r="C11" s="54">
        <v>176</v>
      </c>
      <c r="D11" s="54">
        <v>176</v>
      </c>
      <c r="E11" s="54">
        <v>167</v>
      </c>
      <c r="F11" s="54">
        <v>519</v>
      </c>
      <c r="G11" s="54">
        <v>519</v>
      </c>
      <c r="J11" s="38">
        <v>9</v>
      </c>
      <c r="K11" s="36"/>
      <c r="L11" s="38"/>
      <c r="M11" s="38"/>
      <c r="N11" s="38"/>
      <c r="O11" s="38"/>
      <c r="P11" s="38"/>
      <c r="Q11" s="37"/>
    </row>
    <row r="12" spans="1:17" ht="13.5" thickBot="1" x14ac:dyDescent="0.25">
      <c r="A12" s="90">
        <v>10</v>
      </c>
      <c r="B12" s="36" t="s">
        <v>30</v>
      </c>
      <c r="C12" s="39">
        <v>201</v>
      </c>
      <c r="D12" s="54">
        <v>166</v>
      </c>
      <c r="E12" s="54">
        <v>156</v>
      </c>
      <c r="F12" s="54">
        <v>523</v>
      </c>
      <c r="G12" s="54">
        <v>523</v>
      </c>
      <c r="J12" s="38">
        <v>10</v>
      </c>
      <c r="K12" s="36"/>
      <c r="L12" s="38"/>
      <c r="M12" s="38"/>
      <c r="N12" s="38"/>
      <c r="O12" s="38"/>
      <c r="P12" s="38"/>
      <c r="Q12" s="37"/>
    </row>
    <row r="13" spans="1:17" ht="13.5" thickBot="1" x14ac:dyDescent="0.25">
      <c r="A13" s="90">
        <v>11</v>
      </c>
      <c r="B13" s="36" t="s">
        <v>10</v>
      </c>
      <c r="C13" s="54">
        <v>175</v>
      </c>
      <c r="D13" s="39">
        <v>205</v>
      </c>
      <c r="E13" s="54">
        <v>164</v>
      </c>
      <c r="F13" s="54">
        <v>544</v>
      </c>
      <c r="G13" s="54">
        <v>544</v>
      </c>
      <c r="J13" s="38">
        <v>11</v>
      </c>
      <c r="K13" s="36"/>
      <c r="L13" s="39"/>
      <c r="M13" s="38"/>
      <c r="N13" s="38"/>
      <c r="O13" s="38"/>
      <c r="P13" s="38"/>
      <c r="Q13" s="37"/>
    </row>
    <row r="14" spans="1:17" ht="13.5" thickBot="1" x14ac:dyDescent="0.25">
      <c r="A14" s="90">
        <v>12</v>
      </c>
      <c r="B14" s="36" t="s">
        <v>38</v>
      </c>
      <c r="C14" s="54">
        <v>161</v>
      </c>
      <c r="D14" s="54">
        <v>156</v>
      </c>
      <c r="E14" s="54">
        <v>160</v>
      </c>
      <c r="F14" s="54">
        <v>477</v>
      </c>
      <c r="G14" s="54">
        <v>477</v>
      </c>
      <c r="J14" s="38">
        <v>12</v>
      </c>
      <c r="K14" s="36"/>
      <c r="L14" s="38"/>
      <c r="M14" s="38"/>
      <c r="N14" s="38"/>
      <c r="O14" s="38"/>
      <c r="P14" s="38"/>
      <c r="Q14" s="37"/>
    </row>
    <row r="15" spans="1:17" ht="13.5" thickBot="1" x14ac:dyDescent="0.25">
      <c r="A15" s="90">
        <v>13</v>
      </c>
      <c r="B15" s="36" t="s">
        <v>22</v>
      </c>
      <c r="C15" s="54">
        <v>156</v>
      </c>
      <c r="D15" s="54">
        <v>149</v>
      </c>
      <c r="E15" s="54">
        <v>137</v>
      </c>
      <c r="F15" s="54">
        <v>442</v>
      </c>
      <c r="G15" s="54">
        <v>442</v>
      </c>
      <c r="J15" s="38">
        <v>13</v>
      </c>
      <c r="K15" s="36"/>
      <c r="L15" s="39"/>
      <c r="M15" s="39"/>
      <c r="N15" s="38"/>
      <c r="O15" s="38"/>
      <c r="P15" s="38"/>
      <c r="Q15" s="37"/>
    </row>
    <row r="16" spans="1:17" ht="13.5" thickBot="1" x14ac:dyDescent="0.25">
      <c r="A16" s="90">
        <v>14</v>
      </c>
      <c r="B16" s="36" t="s">
        <v>43</v>
      </c>
      <c r="C16" s="39">
        <v>224</v>
      </c>
      <c r="D16" s="54">
        <v>170</v>
      </c>
      <c r="E16" s="54">
        <v>133</v>
      </c>
      <c r="F16" s="54">
        <v>527</v>
      </c>
      <c r="G16" s="54">
        <v>527</v>
      </c>
      <c r="J16" s="38">
        <v>14</v>
      </c>
      <c r="K16" s="36"/>
      <c r="L16" s="39"/>
      <c r="M16" s="39"/>
      <c r="N16" s="38"/>
      <c r="O16" s="38"/>
      <c r="P16" s="38"/>
      <c r="Q16" s="37"/>
    </row>
    <row r="17" spans="1:17" ht="13.5" thickBot="1" x14ac:dyDescent="0.25">
      <c r="A17" s="90">
        <v>15</v>
      </c>
      <c r="B17" s="36" t="s">
        <v>36</v>
      </c>
      <c r="C17" s="54">
        <v>157</v>
      </c>
      <c r="D17" s="54">
        <v>152</v>
      </c>
      <c r="E17" s="54">
        <v>109</v>
      </c>
      <c r="F17" s="54">
        <v>418</v>
      </c>
      <c r="G17" s="54">
        <v>418</v>
      </c>
      <c r="J17" s="38">
        <v>15</v>
      </c>
      <c r="K17" s="36"/>
      <c r="L17" s="38"/>
      <c r="M17" s="38"/>
      <c r="N17" s="38"/>
      <c r="O17" s="38"/>
      <c r="P17" s="38"/>
      <c r="Q17" s="37"/>
    </row>
    <row r="18" spans="1:17" ht="13.5" thickBot="1" x14ac:dyDescent="0.25">
      <c r="A18" s="90">
        <v>16</v>
      </c>
      <c r="B18" s="36" t="s">
        <v>32</v>
      </c>
      <c r="C18" s="54">
        <v>173</v>
      </c>
      <c r="D18" s="54">
        <v>178</v>
      </c>
      <c r="E18" s="54">
        <v>170</v>
      </c>
      <c r="F18" s="54">
        <v>521</v>
      </c>
      <c r="G18" s="54">
        <v>521</v>
      </c>
      <c r="J18" s="38">
        <v>16</v>
      </c>
      <c r="K18" s="36"/>
      <c r="L18" s="38"/>
      <c r="M18" s="38"/>
      <c r="N18" s="39"/>
      <c r="O18" s="38"/>
      <c r="P18" s="38"/>
      <c r="Q18" s="37"/>
    </row>
    <row r="19" spans="1:17" ht="13.5" thickBot="1" x14ac:dyDescent="0.25">
      <c r="A19" s="90">
        <v>17</v>
      </c>
      <c r="B19" s="36" t="s">
        <v>15</v>
      </c>
      <c r="C19" s="54">
        <v>183</v>
      </c>
      <c r="D19" s="54">
        <v>123</v>
      </c>
      <c r="E19" s="54">
        <v>180</v>
      </c>
      <c r="F19" s="54">
        <v>486</v>
      </c>
      <c r="G19" s="54">
        <v>486</v>
      </c>
      <c r="J19" s="38">
        <v>17</v>
      </c>
      <c r="K19" s="36"/>
      <c r="L19" s="38"/>
      <c r="M19" s="38"/>
      <c r="N19" s="38"/>
      <c r="O19" s="38"/>
      <c r="P19" s="38"/>
      <c r="Q19" s="37"/>
    </row>
    <row r="20" spans="1:17" ht="13.5" thickBot="1" x14ac:dyDescent="0.25">
      <c r="A20" s="90">
        <v>18</v>
      </c>
      <c r="B20" s="36" t="s">
        <v>42</v>
      </c>
      <c r="C20" s="39">
        <v>205</v>
      </c>
      <c r="D20" s="54">
        <v>143</v>
      </c>
      <c r="E20" s="54">
        <v>184</v>
      </c>
      <c r="F20" s="54">
        <v>532</v>
      </c>
      <c r="G20" s="54">
        <v>532</v>
      </c>
      <c r="J20" s="38">
        <v>18</v>
      </c>
      <c r="K20" s="36"/>
      <c r="L20" s="38"/>
      <c r="M20" s="38"/>
      <c r="N20" s="38"/>
      <c r="O20" s="38"/>
      <c r="P20" s="38"/>
      <c r="Q20" s="37"/>
    </row>
    <row r="21" spans="1:17" ht="13.5" thickBot="1" x14ac:dyDescent="0.25">
      <c r="A21" s="90">
        <v>19</v>
      </c>
      <c r="B21" s="36" t="s">
        <v>35</v>
      </c>
      <c r="C21" s="54">
        <v>182</v>
      </c>
      <c r="D21" s="54">
        <v>166</v>
      </c>
      <c r="E21" s="54">
        <v>143</v>
      </c>
      <c r="F21" s="54">
        <v>491</v>
      </c>
      <c r="G21" s="54">
        <v>491</v>
      </c>
      <c r="J21" s="38">
        <v>19</v>
      </c>
      <c r="K21" s="36"/>
      <c r="L21" s="38"/>
      <c r="M21" s="38"/>
      <c r="N21" s="38"/>
      <c r="O21" s="38"/>
      <c r="P21" s="38"/>
      <c r="Q21" s="37"/>
    </row>
    <row r="22" spans="1:17" ht="13.5" thickBot="1" x14ac:dyDescent="0.25">
      <c r="A22" s="90">
        <v>20</v>
      </c>
      <c r="B22" s="36" t="s">
        <v>28</v>
      </c>
      <c r="C22" s="54">
        <v>183</v>
      </c>
      <c r="D22" s="54">
        <v>168</v>
      </c>
      <c r="E22" s="54">
        <v>114</v>
      </c>
      <c r="F22" s="54">
        <v>465</v>
      </c>
      <c r="G22" s="54">
        <v>465</v>
      </c>
      <c r="J22" s="38">
        <v>20</v>
      </c>
      <c r="K22" s="36"/>
      <c r="L22" s="38"/>
      <c r="M22" s="38"/>
      <c r="N22" s="38"/>
      <c r="O22" s="38"/>
      <c r="P22" s="38"/>
      <c r="Q22" s="37"/>
    </row>
    <row r="23" spans="1:17" ht="13.5" thickBot="1" x14ac:dyDescent="0.25">
      <c r="A23" s="90">
        <v>21</v>
      </c>
      <c r="B23" s="36" t="s">
        <v>34</v>
      </c>
      <c r="C23" s="54">
        <v>139</v>
      </c>
      <c r="D23" s="54">
        <v>175</v>
      </c>
      <c r="E23" s="54">
        <v>167</v>
      </c>
      <c r="F23" s="54">
        <v>481</v>
      </c>
      <c r="G23" s="54">
        <v>481</v>
      </c>
      <c r="J23" s="38">
        <v>21</v>
      </c>
      <c r="K23" s="36"/>
      <c r="L23" s="38"/>
      <c r="M23" s="38"/>
      <c r="N23" s="38"/>
      <c r="O23" s="38"/>
      <c r="P23" s="38"/>
      <c r="Q23" s="37"/>
    </row>
    <row r="24" spans="1:17" ht="13.5" thickBot="1" x14ac:dyDescent="0.25">
      <c r="A24" s="90">
        <v>22</v>
      </c>
      <c r="B24" s="36" t="s">
        <v>24</v>
      </c>
      <c r="C24" s="39">
        <v>211</v>
      </c>
      <c r="D24" s="54">
        <v>182</v>
      </c>
      <c r="E24" s="54">
        <v>141</v>
      </c>
      <c r="F24" s="54">
        <v>534</v>
      </c>
      <c r="G24" s="54">
        <v>534</v>
      </c>
      <c r="J24" s="38">
        <v>22</v>
      </c>
      <c r="K24" s="36"/>
      <c r="L24" s="38"/>
      <c r="M24" s="38"/>
      <c r="N24" s="38"/>
      <c r="O24" s="38"/>
      <c r="P24" s="38"/>
      <c r="Q24" s="37"/>
    </row>
    <row r="25" spans="1:17" ht="13.5" thickBot="1" x14ac:dyDescent="0.25">
      <c r="A25" s="90">
        <v>23</v>
      </c>
      <c r="B25" s="36" t="s">
        <v>41</v>
      </c>
      <c r="C25" s="54">
        <v>105</v>
      </c>
      <c r="D25" s="54">
        <v>115</v>
      </c>
      <c r="E25" s="54">
        <v>164</v>
      </c>
      <c r="F25" s="54">
        <v>384</v>
      </c>
      <c r="G25" s="54">
        <v>384</v>
      </c>
      <c r="J25" s="38">
        <v>23</v>
      </c>
      <c r="K25" s="36"/>
      <c r="L25" s="39"/>
      <c r="M25" s="38"/>
      <c r="N25" s="38"/>
      <c r="O25" s="38"/>
      <c r="P25" s="38"/>
      <c r="Q25" s="37"/>
    </row>
    <row r="26" spans="1:17" ht="13.5" thickBot="1" x14ac:dyDescent="0.25">
      <c r="A26" s="90">
        <v>24</v>
      </c>
      <c r="B26" s="36" t="s">
        <v>23</v>
      </c>
      <c r="C26" s="54">
        <v>147</v>
      </c>
      <c r="D26" s="54">
        <v>169</v>
      </c>
      <c r="E26" s="54">
        <v>198</v>
      </c>
      <c r="F26" s="54">
        <v>514</v>
      </c>
      <c r="G26" s="54">
        <v>514</v>
      </c>
      <c r="J26" s="38">
        <v>24</v>
      </c>
      <c r="K26" s="36"/>
      <c r="L26" s="38"/>
      <c r="M26" s="38"/>
      <c r="N26" s="38"/>
      <c r="O26" s="38"/>
      <c r="P26" s="38"/>
      <c r="Q26" s="37"/>
    </row>
    <row r="27" spans="1:17" ht="13.5" thickBot="1" x14ac:dyDescent="0.25">
      <c r="A27" s="90">
        <v>25</v>
      </c>
      <c r="B27" s="36" t="s">
        <v>11</v>
      </c>
      <c r="C27" s="54">
        <v>145</v>
      </c>
      <c r="D27" s="39">
        <v>206</v>
      </c>
      <c r="E27" s="54">
        <v>151</v>
      </c>
      <c r="F27" s="54">
        <v>502</v>
      </c>
      <c r="G27" s="54">
        <v>502</v>
      </c>
      <c r="J27" s="38">
        <v>25</v>
      </c>
      <c r="K27" s="36"/>
      <c r="L27" s="38"/>
      <c r="M27" s="38"/>
      <c r="N27" s="38"/>
      <c r="O27" s="38"/>
      <c r="P27" s="38"/>
      <c r="Q27" s="37"/>
    </row>
    <row r="28" spans="1:17" ht="13.5" thickBot="1" x14ac:dyDescent="0.25">
      <c r="A28" s="90">
        <v>26</v>
      </c>
      <c r="B28" s="36" t="s">
        <v>31</v>
      </c>
      <c r="C28" s="54">
        <v>136</v>
      </c>
      <c r="D28" s="54">
        <v>195</v>
      </c>
      <c r="E28" s="54">
        <v>190</v>
      </c>
      <c r="F28" s="54">
        <v>521</v>
      </c>
      <c r="G28" s="54">
        <v>521</v>
      </c>
      <c r="J28" s="38">
        <v>26</v>
      </c>
      <c r="K28" s="36"/>
      <c r="L28" s="38"/>
      <c r="M28" s="38"/>
      <c r="N28" s="38"/>
      <c r="O28" s="38"/>
      <c r="P28" s="38"/>
      <c r="Q28" s="37"/>
    </row>
    <row r="29" spans="1:17" ht="13.5" thickBot="1" x14ac:dyDescent="0.25">
      <c r="A29" s="90">
        <v>27</v>
      </c>
      <c r="B29" s="36" t="s">
        <v>39</v>
      </c>
      <c r="C29" s="54">
        <v>139</v>
      </c>
      <c r="D29" s="54">
        <v>133</v>
      </c>
      <c r="E29" s="54">
        <v>128</v>
      </c>
      <c r="F29" s="54">
        <v>400</v>
      </c>
      <c r="G29" s="54">
        <v>400</v>
      </c>
      <c r="J29" s="38">
        <v>27</v>
      </c>
      <c r="K29" s="36"/>
      <c r="L29" s="38"/>
      <c r="M29" s="39"/>
      <c r="N29" s="38"/>
      <c r="O29" s="38"/>
      <c r="P29" s="38"/>
    </row>
    <row r="30" spans="1:17" ht="13.5" thickBot="1" x14ac:dyDescent="0.25">
      <c r="A30" s="90">
        <v>28</v>
      </c>
      <c r="B30" s="36" t="s">
        <v>37</v>
      </c>
      <c r="C30" s="54">
        <v>193</v>
      </c>
      <c r="D30" s="54">
        <v>154</v>
      </c>
      <c r="E30" s="54">
        <v>158</v>
      </c>
      <c r="F30" s="54">
        <v>505</v>
      </c>
      <c r="G30" s="54">
        <v>505</v>
      </c>
      <c r="J30" s="38">
        <v>28</v>
      </c>
      <c r="K30" s="36"/>
      <c r="L30" s="38"/>
      <c r="M30" s="38"/>
      <c r="N30" s="39"/>
      <c r="O30" s="38"/>
      <c r="P30" s="38"/>
    </row>
    <row r="31" spans="1:17" ht="13.5" thickBot="1" x14ac:dyDescent="0.25">
      <c r="A31" s="90">
        <v>29</v>
      </c>
      <c r="B31" s="36" t="s">
        <v>12</v>
      </c>
      <c r="C31" s="54">
        <v>183</v>
      </c>
      <c r="D31" s="54">
        <v>140</v>
      </c>
      <c r="E31" s="54">
        <v>179</v>
      </c>
      <c r="F31" s="54">
        <v>502</v>
      </c>
      <c r="G31" s="54">
        <v>502</v>
      </c>
      <c r="J31" s="38">
        <v>29</v>
      </c>
      <c r="K31" s="36"/>
      <c r="L31" s="38"/>
      <c r="M31" s="38"/>
      <c r="N31" s="38"/>
      <c r="O31" s="38"/>
      <c r="P31" s="38"/>
    </row>
    <row r="32" spans="1:17" ht="13.5" thickBot="1" x14ac:dyDescent="0.25">
      <c r="A32" s="90">
        <v>30</v>
      </c>
      <c r="B32" s="36"/>
      <c r="C32" s="90"/>
      <c r="D32" s="90"/>
      <c r="E32" s="90"/>
      <c r="F32" s="90"/>
      <c r="G32" s="90"/>
      <c r="J32" s="38">
        <v>30</v>
      </c>
      <c r="K32" s="36"/>
      <c r="L32" s="38"/>
      <c r="M32" s="38"/>
      <c r="N32" s="39"/>
      <c r="O32" s="38"/>
      <c r="P32" s="38"/>
    </row>
    <row r="33" spans="1:8" ht="13.5" thickBot="1" x14ac:dyDescent="0.25">
      <c r="A33" s="90"/>
      <c r="B33" s="36"/>
      <c r="C33" s="16">
        <f>SUM(C3:C32)</f>
        <v>5065</v>
      </c>
      <c r="D33" s="16">
        <f>SUM(D3:D32)</f>
        <v>4787</v>
      </c>
      <c r="E33" s="16">
        <f>SUM(E3:E32)</f>
        <v>4679</v>
      </c>
      <c r="F33" s="16">
        <f>SUM(F3:F32)</f>
        <v>14531</v>
      </c>
      <c r="G33" s="16">
        <f>SUM(F33/90)</f>
        <v>161.45555555555555</v>
      </c>
    </row>
    <row r="34" spans="1:8" ht="13.5" thickBot="1" x14ac:dyDescent="0.25">
      <c r="A34" s="116">
        <v>45908</v>
      </c>
      <c r="B34" s="117"/>
      <c r="C34" s="117"/>
      <c r="D34" s="117"/>
      <c r="E34" s="117"/>
      <c r="F34" s="117"/>
      <c r="G34" s="118"/>
    </row>
    <row r="35" spans="1:8" ht="13.5" thickBot="1" x14ac:dyDescent="0.25">
      <c r="A35" s="41" t="s">
        <v>3</v>
      </c>
      <c r="B35" s="42" t="s">
        <v>4</v>
      </c>
      <c r="C35" s="41" t="s">
        <v>18</v>
      </c>
      <c r="D35" s="41" t="s">
        <v>19</v>
      </c>
      <c r="E35" s="41" t="s">
        <v>20</v>
      </c>
      <c r="F35" s="41" t="s">
        <v>21</v>
      </c>
      <c r="G35" s="41" t="s">
        <v>5</v>
      </c>
    </row>
    <row r="36" spans="1:8" ht="13.5" thickBot="1" x14ac:dyDescent="0.25">
      <c r="A36" s="38">
        <v>1</v>
      </c>
      <c r="B36" s="36" t="s">
        <v>16</v>
      </c>
      <c r="C36" s="54">
        <v>147</v>
      </c>
      <c r="D36" s="39">
        <v>201</v>
      </c>
      <c r="E36" s="54">
        <v>151</v>
      </c>
      <c r="F36" s="54">
        <v>499</v>
      </c>
      <c r="G36" s="54">
        <v>499</v>
      </c>
      <c r="H36" s="15"/>
    </row>
    <row r="37" spans="1:8" ht="13.5" thickBot="1" x14ac:dyDescent="0.25">
      <c r="A37" s="38">
        <v>2</v>
      </c>
      <c r="B37" s="36" t="s">
        <v>59</v>
      </c>
      <c r="C37" s="54">
        <v>150</v>
      </c>
      <c r="D37" s="54">
        <v>176</v>
      </c>
      <c r="E37" s="54">
        <v>164</v>
      </c>
      <c r="F37" s="54">
        <v>490</v>
      </c>
      <c r="G37" s="54">
        <v>490</v>
      </c>
    </row>
    <row r="38" spans="1:8" ht="13.5" thickBot="1" x14ac:dyDescent="0.25">
      <c r="A38" s="38">
        <v>3</v>
      </c>
      <c r="B38" s="36" t="s">
        <v>26</v>
      </c>
      <c r="C38" s="54">
        <v>188</v>
      </c>
      <c r="D38" s="54">
        <v>160</v>
      </c>
      <c r="E38" s="54">
        <v>175</v>
      </c>
      <c r="F38" s="54">
        <v>523</v>
      </c>
      <c r="G38" s="54">
        <v>523</v>
      </c>
    </row>
    <row r="39" spans="1:8" ht="13.5" thickBot="1" x14ac:dyDescent="0.25">
      <c r="A39" s="38">
        <v>4</v>
      </c>
      <c r="B39" s="36" t="s">
        <v>14</v>
      </c>
      <c r="C39" s="54">
        <v>182</v>
      </c>
      <c r="D39" s="54">
        <v>145</v>
      </c>
      <c r="E39" s="54">
        <v>167</v>
      </c>
      <c r="F39" s="54">
        <v>494</v>
      </c>
      <c r="G39" s="54">
        <v>494</v>
      </c>
    </row>
    <row r="40" spans="1:8" ht="13.5" thickBot="1" x14ac:dyDescent="0.25">
      <c r="A40" s="38">
        <v>5</v>
      </c>
      <c r="B40" s="36" t="s">
        <v>33</v>
      </c>
      <c r="C40" s="54">
        <v>170</v>
      </c>
      <c r="D40" s="54">
        <v>176</v>
      </c>
      <c r="E40" s="54">
        <v>160</v>
      </c>
      <c r="F40" s="54">
        <v>506</v>
      </c>
      <c r="G40" s="54">
        <v>506</v>
      </c>
    </row>
    <row r="41" spans="1:8" ht="13.5" thickBot="1" x14ac:dyDescent="0.25">
      <c r="A41" s="38">
        <v>6</v>
      </c>
      <c r="B41" s="36" t="s">
        <v>9</v>
      </c>
      <c r="C41" s="54">
        <v>181</v>
      </c>
      <c r="D41" s="54">
        <v>178</v>
      </c>
      <c r="E41" s="54">
        <v>155</v>
      </c>
      <c r="F41" s="54">
        <v>514</v>
      </c>
      <c r="G41" s="54">
        <v>514</v>
      </c>
    </row>
    <row r="42" spans="1:8" ht="13.5" thickBot="1" x14ac:dyDescent="0.25">
      <c r="A42" s="38">
        <v>7</v>
      </c>
      <c r="B42" s="36" t="s">
        <v>58</v>
      </c>
      <c r="C42" s="54">
        <v>135</v>
      </c>
      <c r="D42" s="54">
        <v>175</v>
      </c>
      <c r="E42" s="54">
        <v>183</v>
      </c>
      <c r="F42" s="54">
        <v>493</v>
      </c>
      <c r="G42" s="54">
        <v>493</v>
      </c>
    </row>
    <row r="43" spans="1:8" ht="13.5" thickBot="1" x14ac:dyDescent="0.25">
      <c r="A43" s="38">
        <v>8</v>
      </c>
      <c r="B43" s="36" t="s">
        <v>62</v>
      </c>
      <c r="C43" s="54">
        <v>140</v>
      </c>
      <c r="D43" s="54">
        <v>118</v>
      </c>
      <c r="E43" s="54">
        <v>181</v>
      </c>
      <c r="F43" s="54">
        <v>439</v>
      </c>
      <c r="G43" s="54">
        <v>439</v>
      </c>
    </row>
    <row r="44" spans="1:8" ht="13.5" thickBot="1" x14ac:dyDescent="0.25">
      <c r="A44" s="38">
        <v>9</v>
      </c>
      <c r="B44" s="36" t="s">
        <v>17</v>
      </c>
      <c r="C44" s="54">
        <v>166</v>
      </c>
      <c r="D44" s="54">
        <v>162</v>
      </c>
      <c r="E44" s="54">
        <v>141</v>
      </c>
      <c r="F44" s="54">
        <v>469</v>
      </c>
      <c r="G44" s="54">
        <v>469</v>
      </c>
    </row>
    <row r="45" spans="1:8" ht="13.5" thickBot="1" x14ac:dyDescent="0.25">
      <c r="A45" s="38">
        <v>10</v>
      </c>
      <c r="B45" s="36" t="s">
        <v>30</v>
      </c>
      <c r="C45" s="54">
        <v>195</v>
      </c>
      <c r="D45" s="54">
        <v>177</v>
      </c>
      <c r="E45" s="54">
        <v>158</v>
      </c>
      <c r="F45" s="54">
        <v>530</v>
      </c>
      <c r="G45" s="54">
        <v>530</v>
      </c>
    </row>
    <row r="46" spans="1:8" ht="13.5" thickBot="1" x14ac:dyDescent="0.25">
      <c r="A46" s="38">
        <v>11</v>
      </c>
      <c r="B46" s="36" t="s">
        <v>56</v>
      </c>
      <c r="C46" s="54">
        <v>193</v>
      </c>
      <c r="D46" s="54">
        <v>181</v>
      </c>
      <c r="E46" s="54">
        <v>144</v>
      </c>
      <c r="F46" s="54">
        <v>518</v>
      </c>
      <c r="G46" s="54">
        <v>518</v>
      </c>
    </row>
    <row r="47" spans="1:8" ht="13.5" thickBot="1" x14ac:dyDescent="0.25">
      <c r="A47" s="38">
        <v>12</v>
      </c>
      <c r="B47" s="36" t="s">
        <v>57</v>
      </c>
      <c r="C47" s="54">
        <v>178</v>
      </c>
      <c r="D47" s="39">
        <v>206</v>
      </c>
      <c r="E47" s="54">
        <v>128</v>
      </c>
      <c r="F47" s="54">
        <v>512</v>
      </c>
      <c r="G47" s="54">
        <v>512</v>
      </c>
    </row>
    <row r="48" spans="1:8" ht="13.5" thickBot="1" x14ac:dyDescent="0.25">
      <c r="A48" s="38">
        <v>13</v>
      </c>
      <c r="B48" s="36" t="s">
        <v>22</v>
      </c>
      <c r="C48" s="54">
        <v>176</v>
      </c>
      <c r="D48" s="54">
        <v>189</v>
      </c>
      <c r="E48" s="39">
        <v>200</v>
      </c>
      <c r="F48" s="54">
        <v>565</v>
      </c>
      <c r="G48" s="54">
        <v>565</v>
      </c>
    </row>
    <row r="49" spans="1:7" ht="13.5" thickBot="1" x14ac:dyDescent="0.25">
      <c r="A49" s="38">
        <v>14</v>
      </c>
      <c r="B49" s="36" t="s">
        <v>63</v>
      </c>
      <c r="C49" s="54">
        <v>133</v>
      </c>
      <c r="D49" s="54">
        <v>169</v>
      </c>
      <c r="E49" s="54">
        <v>129</v>
      </c>
      <c r="F49" s="54">
        <v>431</v>
      </c>
      <c r="G49" s="54">
        <v>431</v>
      </c>
    </row>
    <row r="50" spans="1:7" ht="13.5" thickBot="1" x14ac:dyDescent="0.25">
      <c r="A50" s="38">
        <v>15</v>
      </c>
      <c r="B50" s="36" t="s">
        <v>36</v>
      </c>
      <c r="C50" s="54">
        <v>107</v>
      </c>
      <c r="D50" s="54">
        <v>177</v>
      </c>
      <c r="E50" s="54">
        <v>109</v>
      </c>
      <c r="F50" s="54">
        <v>393</v>
      </c>
      <c r="G50" s="54">
        <v>393</v>
      </c>
    </row>
    <row r="51" spans="1:7" ht="13.5" thickBot="1" x14ac:dyDescent="0.25">
      <c r="A51" s="38">
        <v>16</v>
      </c>
      <c r="B51" s="36" t="s">
        <v>32</v>
      </c>
      <c r="C51" s="39">
        <v>202</v>
      </c>
      <c r="D51" s="39">
        <v>202</v>
      </c>
      <c r="E51" s="39">
        <v>214</v>
      </c>
      <c r="F51" s="54">
        <v>618</v>
      </c>
      <c r="G51" s="54">
        <v>618</v>
      </c>
    </row>
    <row r="52" spans="1:7" ht="13.5" thickBot="1" x14ac:dyDescent="0.25">
      <c r="A52" s="38">
        <v>17</v>
      </c>
      <c r="B52" s="36" t="s">
        <v>54</v>
      </c>
      <c r="C52" s="54">
        <v>195</v>
      </c>
      <c r="D52" s="54">
        <v>193</v>
      </c>
      <c r="E52" s="54">
        <v>162</v>
      </c>
      <c r="F52" s="54">
        <v>550</v>
      </c>
      <c r="G52" s="54">
        <v>550</v>
      </c>
    </row>
    <row r="53" spans="1:7" ht="13.5" thickBot="1" x14ac:dyDescent="0.25">
      <c r="A53" s="38">
        <v>18</v>
      </c>
      <c r="B53" s="36" t="s">
        <v>42</v>
      </c>
      <c r="C53" s="54">
        <v>183</v>
      </c>
      <c r="D53" s="54">
        <v>138</v>
      </c>
      <c r="E53" s="54">
        <v>159</v>
      </c>
      <c r="F53" s="54">
        <v>480</v>
      </c>
      <c r="G53" s="54">
        <v>480</v>
      </c>
    </row>
    <row r="54" spans="1:7" ht="13.5" thickBot="1" x14ac:dyDescent="0.25">
      <c r="A54" s="38">
        <v>19</v>
      </c>
      <c r="B54" s="36" t="s">
        <v>35</v>
      </c>
      <c r="C54" s="54">
        <v>169</v>
      </c>
      <c r="D54" s="54">
        <v>149</v>
      </c>
      <c r="E54" s="54">
        <v>169</v>
      </c>
      <c r="F54" s="54">
        <v>487</v>
      </c>
      <c r="G54" s="54">
        <v>487</v>
      </c>
    </row>
    <row r="55" spans="1:7" ht="13.5" thickBot="1" x14ac:dyDescent="0.25">
      <c r="A55" s="38">
        <v>20</v>
      </c>
      <c r="B55" s="36" t="s">
        <v>60</v>
      </c>
      <c r="C55" s="54">
        <v>159</v>
      </c>
      <c r="D55" s="54">
        <v>160</v>
      </c>
      <c r="E55" s="54">
        <v>137</v>
      </c>
      <c r="F55" s="54">
        <v>456</v>
      </c>
      <c r="G55" s="54">
        <v>456</v>
      </c>
    </row>
    <row r="56" spans="1:7" ht="13.5" thickBot="1" x14ac:dyDescent="0.25">
      <c r="A56" s="38">
        <v>21</v>
      </c>
      <c r="B56" s="36" t="s">
        <v>64</v>
      </c>
      <c r="C56" s="54">
        <v>117</v>
      </c>
      <c r="D56" s="54">
        <v>189</v>
      </c>
      <c r="E56" s="54">
        <v>124</v>
      </c>
      <c r="F56" s="54">
        <v>430</v>
      </c>
      <c r="G56" s="54">
        <v>430</v>
      </c>
    </row>
    <row r="57" spans="1:7" ht="13.5" thickBot="1" x14ac:dyDescent="0.25">
      <c r="A57" s="38">
        <v>22</v>
      </c>
      <c r="B57" s="36" t="s">
        <v>34</v>
      </c>
      <c r="C57" s="54">
        <v>153</v>
      </c>
      <c r="D57" s="54">
        <v>169</v>
      </c>
      <c r="E57" s="54">
        <v>124</v>
      </c>
      <c r="F57" s="54">
        <v>322</v>
      </c>
      <c r="G57" s="54">
        <v>322</v>
      </c>
    </row>
    <row r="58" spans="1:7" ht="13.5" thickBot="1" x14ac:dyDescent="0.25">
      <c r="A58" s="38">
        <v>23</v>
      </c>
      <c r="B58" s="36" t="s">
        <v>55</v>
      </c>
      <c r="C58" s="39">
        <v>204</v>
      </c>
      <c r="D58" s="54">
        <v>168</v>
      </c>
      <c r="E58" s="54">
        <v>171</v>
      </c>
      <c r="F58" s="54">
        <v>543</v>
      </c>
      <c r="G58" s="54">
        <v>543</v>
      </c>
    </row>
    <row r="59" spans="1:7" ht="13.5" thickBot="1" x14ac:dyDescent="0.25">
      <c r="A59" s="38">
        <v>24</v>
      </c>
      <c r="B59" s="36" t="s">
        <v>23</v>
      </c>
      <c r="C59" s="54">
        <v>147</v>
      </c>
      <c r="D59" s="54">
        <v>129</v>
      </c>
      <c r="E59" s="54">
        <v>123</v>
      </c>
      <c r="F59" s="54">
        <v>399</v>
      </c>
      <c r="G59" s="54">
        <v>399</v>
      </c>
    </row>
    <row r="60" spans="1:7" ht="13.5" thickBot="1" x14ac:dyDescent="0.25">
      <c r="A60" s="38">
        <v>25</v>
      </c>
      <c r="B60" s="36" t="s">
        <v>61</v>
      </c>
      <c r="C60" s="54">
        <v>161</v>
      </c>
      <c r="D60" s="54">
        <v>132</v>
      </c>
      <c r="E60" s="54">
        <v>159</v>
      </c>
      <c r="F60" s="54">
        <v>452</v>
      </c>
      <c r="G60" s="54">
        <v>452</v>
      </c>
    </row>
    <row r="61" spans="1:7" ht="13.5" thickBot="1" x14ac:dyDescent="0.25">
      <c r="A61" s="38">
        <v>26</v>
      </c>
      <c r="B61" s="36" t="s">
        <v>31</v>
      </c>
      <c r="C61" s="54">
        <v>196</v>
      </c>
      <c r="D61" s="39">
        <v>203</v>
      </c>
      <c r="E61" s="39">
        <v>209</v>
      </c>
      <c r="F61" s="54">
        <v>608</v>
      </c>
      <c r="G61" s="54">
        <v>608</v>
      </c>
    </row>
    <row r="62" spans="1:7" ht="13.5" thickBot="1" x14ac:dyDescent="0.25">
      <c r="A62" s="38">
        <v>27</v>
      </c>
      <c r="B62" s="36" t="s">
        <v>37</v>
      </c>
      <c r="C62" s="54">
        <v>179</v>
      </c>
      <c r="D62" s="54">
        <v>114</v>
      </c>
      <c r="E62" s="54">
        <v>142</v>
      </c>
      <c r="F62" s="54">
        <v>435</v>
      </c>
      <c r="G62" s="54">
        <v>435</v>
      </c>
    </row>
    <row r="63" spans="1:7" ht="13.5" thickBot="1" x14ac:dyDescent="0.25">
      <c r="A63" s="38">
        <v>28</v>
      </c>
      <c r="B63" s="36" t="s">
        <v>12</v>
      </c>
      <c r="C63" s="54">
        <v>140</v>
      </c>
      <c r="D63" s="54">
        <v>138</v>
      </c>
      <c r="E63" s="54">
        <v>182</v>
      </c>
      <c r="F63" s="54">
        <v>460</v>
      </c>
      <c r="G63" s="54">
        <v>460</v>
      </c>
    </row>
    <row r="64" spans="1:7" ht="13.5" thickBot="1" x14ac:dyDescent="0.25">
      <c r="A64" s="38">
        <v>29</v>
      </c>
      <c r="B64" s="36" t="s">
        <v>66</v>
      </c>
      <c r="C64" s="54">
        <v>148</v>
      </c>
      <c r="D64" s="54">
        <v>165</v>
      </c>
      <c r="E64" s="54">
        <v>124</v>
      </c>
      <c r="F64" s="54">
        <v>437</v>
      </c>
      <c r="G64" s="54">
        <v>437</v>
      </c>
    </row>
    <row r="65" spans="1:8" ht="13.5" thickBot="1" x14ac:dyDescent="0.25">
      <c r="A65" s="38">
        <v>30</v>
      </c>
      <c r="B65" s="36" t="s">
        <v>65</v>
      </c>
      <c r="C65" s="54">
        <v>149</v>
      </c>
      <c r="D65" s="54">
        <v>145</v>
      </c>
      <c r="E65" s="54">
        <v>171</v>
      </c>
      <c r="F65" s="54">
        <v>465</v>
      </c>
      <c r="G65" s="54">
        <v>465</v>
      </c>
    </row>
    <row r="66" spans="1:8" x14ac:dyDescent="0.2">
      <c r="C66" s="16">
        <f>SUM(C36:C65)</f>
        <v>4943</v>
      </c>
      <c r="D66" s="16">
        <f>SUM(D36:D65)</f>
        <v>4984</v>
      </c>
      <c r="E66" s="16">
        <f>SUM(E36:E65)</f>
        <v>4715</v>
      </c>
      <c r="F66" s="16">
        <f>SUM(F36:F65)</f>
        <v>14518</v>
      </c>
      <c r="G66" s="16">
        <f>SUM(F66/90)</f>
        <v>161.3111111111111</v>
      </c>
    </row>
    <row r="67" spans="1:8" ht="13.5" thickBot="1" x14ac:dyDescent="0.25"/>
    <row r="68" spans="1:8" ht="13.5" thickBot="1" x14ac:dyDescent="0.25">
      <c r="A68" s="41" t="s">
        <v>3</v>
      </c>
      <c r="B68" s="42" t="s">
        <v>4</v>
      </c>
      <c r="C68" s="41" t="s">
        <v>18</v>
      </c>
      <c r="D68" s="41" t="s">
        <v>19</v>
      </c>
      <c r="E68" s="41" t="s">
        <v>20</v>
      </c>
      <c r="F68" s="41" t="s">
        <v>21</v>
      </c>
      <c r="G68" s="41" t="s">
        <v>5</v>
      </c>
    </row>
    <row r="69" spans="1:8" ht="13.5" thickBot="1" x14ac:dyDescent="0.25">
      <c r="A69" s="127">
        <v>1</v>
      </c>
      <c r="B69" s="36" t="s">
        <v>16</v>
      </c>
      <c r="C69" s="127">
        <v>167</v>
      </c>
      <c r="D69" s="127">
        <v>129</v>
      </c>
      <c r="E69" s="127">
        <v>126</v>
      </c>
      <c r="F69" s="127">
        <v>422</v>
      </c>
      <c r="G69" s="127">
        <v>422</v>
      </c>
      <c r="H69" s="128"/>
    </row>
    <row r="70" spans="1:8" ht="13.5" thickBot="1" x14ac:dyDescent="0.25">
      <c r="A70" s="127">
        <v>2</v>
      </c>
      <c r="B70" s="36" t="s">
        <v>25</v>
      </c>
      <c r="C70" s="127">
        <v>160</v>
      </c>
      <c r="D70" s="127">
        <v>167</v>
      </c>
      <c r="E70" s="127">
        <v>189</v>
      </c>
      <c r="F70" s="127">
        <v>516</v>
      </c>
      <c r="G70" s="127">
        <v>516</v>
      </c>
      <c r="H70" s="128"/>
    </row>
    <row r="71" spans="1:8" ht="13.5" thickBot="1" x14ac:dyDescent="0.25">
      <c r="A71" s="127">
        <v>3</v>
      </c>
      <c r="B71" s="36" t="s">
        <v>59</v>
      </c>
      <c r="C71" s="127">
        <v>133</v>
      </c>
      <c r="D71" s="127">
        <v>136</v>
      </c>
      <c r="E71" s="127">
        <v>164</v>
      </c>
      <c r="F71" s="127">
        <v>433</v>
      </c>
      <c r="G71" s="127">
        <v>433</v>
      </c>
      <c r="H71" s="128"/>
    </row>
    <row r="72" spans="1:8" ht="13.5" thickBot="1" x14ac:dyDescent="0.25">
      <c r="A72" s="127">
        <v>4</v>
      </c>
      <c r="B72" s="36" t="s">
        <v>26</v>
      </c>
      <c r="C72" s="129">
        <v>203</v>
      </c>
      <c r="D72" s="127">
        <v>136</v>
      </c>
      <c r="E72" s="129">
        <v>224</v>
      </c>
      <c r="F72" s="127">
        <v>563</v>
      </c>
      <c r="G72" s="127">
        <v>563</v>
      </c>
      <c r="H72" s="128"/>
    </row>
    <row r="73" spans="1:8" ht="13.5" thickBot="1" x14ac:dyDescent="0.25">
      <c r="A73" s="127">
        <v>5</v>
      </c>
      <c r="B73" s="36" t="s">
        <v>40</v>
      </c>
      <c r="C73" s="127">
        <v>199</v>
      </c>
      <c r="D73" s="127">
        <v>135</v>
      </c>
      <c r="E73" s="129">
        <v>204</v>
      </c>
      <c r="F73" s="127">
        <v>538</v>
      </c>
      <c r="G73" s="127">
        <v>538</v>
      </c>
      <c r="H73" s="128"/>
    </row>
    <row r="74" spans="1:8" ht="13.5" thickBot="1" x14ac:dyDescent="0.25">
      <c r="A74" s="127">
        <v>6</v>
      </c>
      <c r="B74" s="36" t="s">
        <v>14</v>
      </c>
      <c r="C74" s="127">
        <v>131</v>
      </c>
      <c r="D74" s="127">
        <v>142</v>
      </c>
      <c r="E74" s="127"/>
      <c r="F74" s="127">
        <v>273</v>
      </c>
      <c r="G74" s="127">
        <v>273</v>
      </c>
      <c r="H74" s="128"/>
    </row>
    <row r="75" spans="1:8" ht="13.5" thickBot="1" x14ac:dyDescent="0.25">
      <c r="A75" s="127">
        <v>7</v>
      </c>
      <c r="B75" s="36" t="s">
        <v>8</v>
      </c>
      <c r="C75" s="127">
        <v>134</v>
      </c>
      <c r="D75" s="127">
        <v>118</v>
      </c>
      <c r="E75" s="127">
        <v>135</v>
      </c>
      <c r="F75" s="127">
        <v>387</v>
      </c>
      <c r="G75" s="127">
        <v>387</v>
      </c>
      <c r="H75" s="128"/>
    </row>
    <row r="76" spans="1:8" ht="13.5" thickBot="1" x14ac:dyDescent="0.25">
      <c r="A76" s="127">
        <v>8</v>
      </c>
      <c r="B76" s="36" t="s">
        <v>9</v>
      </c>
      <c r="C76" s="127">
        <v>160</v>
      </c>
      <c r="D76" s="127">
        <v>178</v>
      </c>
      <c r="E76" s="127">
        <v>169</v>
      </c>
      <c r="F76" s="127">
        <v>507</v>
      </c>
      <c r="G76" s="127">
        <v>507</v>
      </c>
      <c r="H76" s="128"/>
    </row>
    <row r="77" spans="1:8" ht="13.5" thickBot="1" x14ac:dyDescent="0.25">
      <c r="A77" s="127">
        <v>9</v>
      </c>
      <c r="B77" s="36" t="s">
        <v>58</v>
      </c>
      <c r="C77" s="127">
        <v>147</v>
      </c>
      <c r="D77" s="127">
        <v>167</v>
      </c>
      <c r="E77" s="127">
        <v>191</v>
      </c>
      <c r="F77" s="127">
        <v>505</v>
      </c>
      <c r="G77" s="127">
        <v>505</v>
      </c>
      <c r="H77" s="128"/>
    </row>
    <row r="78" spans="1:8" ht="13.5" thickBot="1" x14ac:dyDescent="0.25">
      <c r="A78" s="127">
        <v>10</v>
      </c>
      <c r="B78" s="36" t="s">
        <v>62</v>
      </c>
      <c r="C78" s="127">
        <v>155</v>
      </c>
      <c r="D78" s="127">
        <v>130</v>
      </c>
      <c r="E78" s="127">
        <v>124</v>
      </c>
      <c r="F78" s="127">
        <v>409</v>
      </c>
      <c r="G78" s="127">
        <v>409</v>
      </c>
      <c r="H78" s="128"/>
    </row>
    <row r="79" spans="1:8" ht="13.5" thickBot="1" x14ac:dyDescent="0.25">
      <c r="A79" s="127">
        <v>11</v>
      </c>
      <c r="B79" s="36" t="s">
        <v>17</v>
      </c>
      <c r="C79" s="127">
        <v>167</v>
      </c>
      <c r="D79" s="127">
        <v>135</v>
      </c>
      <c r="E79" s="127">
        <v>157</v>
      </c>
      <c r="F79" s="127">
        <v>459</v>
      </c>
      <c r="G79" s="127">
        <v>459</v>
      </c>
      <c r="H79" s="128"/>
    </row>
    <row r="80" spans="1:8" ht="13.5" thickBot="1" x14ac:dyDescent="0.25">
      <c r="A80" s="127">
        <v>12</v>
      </c>
      <c r="B80" s="36" t="s">
        <v>68</v>
      </c>
      <c r="C80" s="127">
        <v>152</v>
      </c>
      <c r="D80" s="127">
        <v>169</v>
      </c>
      <c r="E80" s="127">
        <v>180</v>
      </c>
      <c r="F80" s="127">
        <v>501</v>
      </c>
      <c r="G80" s="127">
        <v>501</v>
      </c>
      <c r="H80" s="128"/>
    </row>
    <row r="81" spans="1:8" ht="13.5" thickBot="1" x14ac:dyDescent="0.25">
      <c r="A81" s="127">
        <v>13</v>
      </c>
      <c r="B81" s="36" t="s">
        <v>10</v>
      </c>
      <c r="C81" s="129">
        <v>221</v>
      </c>
      <c r="D81" s="127">
        <v>132</v>
      </c>
      <c r="E81" s="129">
        <v>203</v>
      </c>
      <c r="F81" s="127">
        <v>556</v>
      </c>
      <c r="G81" s="127">
        <v>556</v>
      </c>
      <c r="H81" s="128"/>
    </row>
    <row r="82" spans="1:8" ht="13.5" thickBot="1" x14ac:dyDescent="0.25">
      <c r="A82" s="127">
        <v>14</v>
      </c>
      <c r="B82" s="36" t="s">
        <v>69</v>
      </c>
      <c r="C82" s="127">
        <v>156</v>
      </c>
      <c r="D82" s="127">
        <v>160</v>
      </c>
      <c r="E82" s="127">
        <v>171</v>
      </c>
      <c r="F82" s="127">
        <v>487</v>
      </c>
      <c r="G82" s="127">
        <v>487</v>
      </c>
      <c r="H82" s="128"/>
    </row>
    <row r="83" spans="1:8" ht="13.5" thickBot="1" x14ac:dyDescent="0.25">
      <c r="A83" s="127">
        <v>15</v>
      </c>
      <c r="B83" s="36" t="s">
        <v>38</v>
      </c>
      <c r="C83" s="127">
        <v>132</v>
      </c>
      <c r="D83" s="127">
        <v>167</v>
      </c>
      <c r="E83" s="127">
        <v>160</v>
      </c>
      <c r="F83" s="127">
        <v>459</v>
      </c>
      <c r="G83" s="127">
        <v>459</v>
      </c>
      <c r="H83" s="128"/>
    </row>
    <row r="84" spans="1:8" ht="13.5" thickBot="1" x14ac:dyDescent="0.25">
      <c r="A84" s="127">
        <v>16</v>
      </c>
      <c r="B84" s="36" t="s">
        <v>22</v>
      </c>
      <c r="C84" s="127">
        <v>181</v>
      </c>
      <c r="D84" s="127">
        <v>177</v>
      </c>
      <c r="E84" s="127">
        <v>168</v>
      </c>
      <c r="F84" s="127">
        <v>526</v>
      </c>
      <c r="G84" s="127">
        <v>526</v>
      </c>
      <c r="H84" s="128"/>
    </row>
    <row r="85" spans="1:8" ht="13.5" thickBot="1" x14ac:dyDescent="0.25">
      <c r="A85" s="127">
        <v>17</v>
      </c>
      <c r="B85" s="36" t="s">
        <v>43</v>
      </c>
      <c r="C85" s="129">
        <v>230</v>
      </c>
      <c r="D85" s="127">
        <v>148</v>
      </c>
      <c r="E85" s="127">
        <v>149</v>
      </c>
      <c r="F85" s="127">
        <v>527</v>
      </c>
      <c r="G85" s="127">
        <v>527</v>
      </c>
      <c r="H85" s="128"/>
    </row>
    <row r="86" spans="1:8" ht="13.5" thickBot="1" x14ac:dyDescent="0.25">
      <c r="A86" s="127">
        <v>18</v>
      </c>
      <c r="B86" s="36" t="s">
        <v>63</v>
      </c>
      <c r="C86" s="127">
        <v>141</v>
      </c>
      <c r="D86" s="127"/>
      <c r="E86" s="127"/>
      <c r="F86" s="127">
        <v>141</v>
      </c>
      <c r="G86" s="127">
        <v>141</v>
      </c>
      <c r="H86" s="128"/>
    </row>
    <row r="87" spans="1:8" ht="13.5" thickBot="1" x14ac:dyDescent="0.25">
      <c r="A87" s="127">
        <v>19</v>
      </c>
      <c r="B87" s="36" t="s">
        <v>36</v>
      </c>
      <c r="C87" s="127">
        <v>167</v>
      </c>
      <c r="D87" s="127">
        <v>152</v>
      </c>
      <c r="E87" s="127">
        <v>125</v>
      </c>
      <c r="F87" s="127">
        <v>444</v>
      </c>
      <c r="G87" s="127">
        <v>444</v>
      </c>
      <c r="H87" s="128"/>
    </row>
    <row r="88" spans="1:8" ht="13.5" thickBot="1" x14ac:dyDescent="0.25">
      <c r="A88" s="127">
        <v>20</v>
      </c>
      <c r="B88" s="36" t="s">
        <v>32</v>
      </c>
      <c r="C88" s="127">
        <v>160</v>
      </c>
      <c r="D88" s="127">
        <v>179</v>
      </c>
      <c r="E88" s="130">
        <v>276</v>
      </c>
      <c r="F88" s="127">
        <v>615</v>
      </c>
      <c r="G88" s="127">
        <v>615</v>
      </c>
      <c r="H88" s="128"/>
    </row>
    <row r="89" spans="1:8" ht="13.5" thickBot="1" x14ac:dyDescent="0.25">
      <c r="A89" s="127">
        <v>21</v>
      </c>
      <c r="B89" s="36" t="s">
        <v>15</v>
      </c>
      <c r="C89" s="127">
        <v>154</v>
      </c>
      <c r="D89" s="127">
        <v>198</v>
      </c>
      <c r="E89" s="127">
        <v>154</v>
      </c>
      <c r="F89" s="127">
        <v>506</v>
      </c>
      <c r="G89" s="127">
        <v>506</v>
      </c>
      <c r="H89" s="128"/>
    </row>
    <row r="90" spans="1:8" ht="13.5" thickBot="1" x14ac:dyDescent="0.25">
      <c r="A90" s="127">
        <v>22</v>
      </c>
      <c r="B90" s="36" t="s">
        <v>42</v>
      </c>
      <c r="C90" s="129">
        <v>203</v>
      </c>
      <c r="D90" s="127">
        <v>177</v>
      </c>
      <c r="E90" s="127">
        <v>179</v>
      </c>
      <c r="F90" s="127">
        <v>559</v>
      </c>
      <c r="G90" s="127">
        <v>559</v>
      </c>
      <c r="H90" s="128"/>
    </row>
    <row r="91" spans="1:8" ht="13.5" thickBot="1" x14ac:dyDescent="0.25">
      <c r="A91" s="127">
        <v>23</v>
      </c>
      <c r="B91" s="36" t="s">
        <v>70</v>
      </c>
      <c r="C91" s="127">
        <v>184</v>
      </c>
      <c r="D91" s="127">
        <v>135</v>
      </c>
      <c r="E91" s="127">
        <v>130</v>
      </c>
      <c r="F91" s="127">
        <v>449</v>
      </c>
      <c r="G91" s="127">
        <v>449</v>
      </c>
      <c r="H91" s="128"/>
    </row>
    <row r="92" spans="1:8" ht="13.5" thickBot="1" x14ac:dyDescent="0.25">
      <c r="A92" s="127">
        <v>24</v>
      </c>
      <c r="B92" s="36" t="s">
        <v>71</v>
      </c>
      <c r="C92" s="127">
        <v>126</v>
      </c>
      <c r="D92" s="127">
        <v>141</v>
      </c>
      <c r="E92" s="127">
        <v>148</v>
      </c>
      <c r="F92" s="127">
        <v>415</v>
      </c>
      <c r="G92" s="127">
        <v>415</v>
      </c>
      <c r="H92" s="128"/>
    </row>
    <row r="93" spans="1:8" ht="13.5" thickBot="1" x14ac:dyDescent="0.25">
      <c r="A93" s="127">
        <v>25</v>
      </c>
      <c r="B93" s="36" t="s">
        <v>24</v>
      </c>
      <c r="C93" s="127">
        <v>189</v>
      </c>
      <c r="D93" s="127">
        <v>163</v>
      </c>
      <c r="E93" s="127">
        <v>171</v>
      </c>
      <c r="F93" s="127">
        <v>523</v>
      </c>
      <c r="G93" s="127">
        <v>523</v>
      </c>
      <c r="H93" s="128"/>
    </row>
    <row r="94" spans="1:8" ht="13.5" thickBot="1" x14ac:dyDescent="0.25">
      <c r="A94" s="127">
        <v>26</v>
      </c>
      <c r="B94" s="36" t="s">
        <v>23</v>
      </c>
      <c r="C94" s="127">
        <v>176</v>
      </c>
      <c r="D94" s="127">
        <v>159</v>
      </c>
      <c r="E94" s="127">
        <v>157</v>
      </c>
      <c r="F94" s="127">
        <v>492</v>
      </c>
      <c r="G94" s="127">
        <v>492</v>
      </c>
      <c r="H94" s="128"/>
    </row>
    <row r="95" spans="1:8" ht="13.5" thickBot="1" x14ac:dyDescent="0.25">
      <c r="A95" s="127">
        <v>27</v>
      </c>
      <c r="B95" s="36" t="s">
        <v>11</v>
      </c>
      <c r="C95" s="127">
        <v>168</v>
      </c>
      <c r="D95" s="129">
        <v>235</v>
      </c>
      <c r="E95" s="127">
        <v>142</v>
      </c>
      <c r="F95" s="127">
        <v>545</v>
      </c>
      <c r="G95" s="127">
        <v>545</v>
      </c>
      <c r="H95" s="128"/>
    </row>
    <row r="96" spans="1:8" ht="13.5" thickBot="1" x14ac:dyDescent="0.25">
      <c r="A96" s="127">
        <v>28</v>
      </c>
      <c r="B96" s="36" t="s">
        <v>12</v>
      </c>
      <c r="C96" s="127">
        <v>165</v>
      </c>
      <c r="D96" s="127">
        <v>167</v>
      </c>
      <c r="E96" s="127">
        <v>114</v>
      </c>
      <c r="F96" s="127">
        <v>446</v>
      </c>
      <c r="G96" s="127">
        <v>446</v>
      </c>
      <c r="H96" s="128"/>
    </row>
    <row r="97" spans="1:8" ht="13.5" thickBot="1" x14ac:dyDescent="0.25">
      <c r="A97" s="127">
        <v>29</v>
      </c>
      <c r="B97" s="36" t="s">
        <v>66</v>
      </c>
      <c r="C97" s="127">
        <v>106</v>
      </c>
      <c r="D97" s="127">
        <v>167</v>
      </c>
      <c r="E97" s="127">
        <v>123</v>
      </c>
      <c r="F97" s="127">
        <v>396</v>
      </c>
      <c r="G97" s="127">
        <v>396</v>
      </c>
      <c r="H97" s="128"/>
    </row>
    <row r="98" spans="1:8" ht="13.5" thickBot="1" x14ac:dyDescent="0.25">
      <c r="A98" s="127">
        <v>30</v>
      </c>
      <c r="B98" s="36" t="s">
        <v>67</v>
      </c>
      <c r="C98" s="127">
        <v>166</v>
      </c>
      <c r="D98" s="127">
        <v>155</v>
      </c>
      <c r="E98" s="127">
        <v>193</v>
      </c>
      <c r="F98" s="127">
        <v>514</v>
      </c>
      <c r="G98" s="127">
        <v>514</v>
      </c>
      <c r="H98" s="128"/>
    </row>
    <row r="99" spans="1:8" ht="13.5" thickBot="1" x14ac:dyDescent="0.25">
      <c r="A99" s="127">
        <v>31</v>
      </c>
      <c r="B99" s="36" t="s">
        <v>65</v>
      </c>
      <c r="C99" s="127">
        <v>198</v>
      </c>
      <c r="D99" s="127">
        <v>123</v>
      </c>
      <c r="E99" s="127">
        <v>162</v>
      </c>
      <c r="F99" s="127">
        <v>483</v>
      </c>
      <c r="G99" s="127">
        <v>483</v>
      </c>
      <c r="H99" s="128"/>
    </row>
    <row r="100" spans="1:8" x14ac:dyDescent="0.2">
      <c r="C100" s="16">
        <f>SUM(C69:C99)</f>
        <v>5131</v>
      </c>
      <c r="D100" s="16">
        <f t="shared" ref="D100:E100" si="0">SUM(D69:D99)</f>
        <v>4677</v>
      </c>
      <c r="E100" s="16">
        <f t="shared" si="0"/>
        <v>4788</v>
      </c>
      <c r="F100" s="16">
        <f>SUM(F69:F99)</f>
        <v>14596</v>
      </c>
      <c r="G100" s="16">
        <f>SUM(F100/90)</f>
        <v>162.17777777777778</v>
      </c>
    </row>
  </sheetData>
  <sortState xmlns:xlrd2="http://schemas.microsoft.com/office/spreadsheetml/2017/richdata2" ref="B69:H99">
    <sortCondition ref="B69:B99"/>
  </sortState>
  <mergeCells count="3">
    <mergeCell ref="J1:Q1"/>
    <mergeCell ref="A1:G1"/>
    <mergeCell ref="A34:G34"/>
  </mergeCells>
  <hyperlinks>
    <hyperlink ref="B10" r:id="rId1" display="https://bowling.lexerbowling.com/bowlingdelapraille/ligueinternationale2025-2026-27/pl01E.htm" xr:uid="{0B17A4CD-AD4C-4194-9533-E0C8B63FBA7C}"/>
    <hyperlink ref="B6" r:id="rId2" display="https://bowling.lexerbowling.com/bowlingdelapraille/ligueinternationale2025-2026-27/pl090.htm" xr:uid="{F27D27C8-2F03-4F9B-A25E-FB0069DDF418}"/>
    <hyperlink ref="B8" r:id="rId3" display="https://bowling.lexerbowling.com/bowlingdelapraille/ligueinternationale2025-2026-27/pl018.htm" xr:uid="{A7A04C6F-7C17-41A7-9C2E-7BF7B494D945}"/>
    <hyperlink ref="B5" r:id="rId4" display="https://bowling.lexerbowling.com/bowlingdelapraille/ligueinternationale2025-2026-27/pl012.htm" xr:uid="{4EC4D680-87CD-45B1-B02D-A372CAB3124F}"/>
    <hyperlink ref="B4" r:id="rId5" display="https://bowling.lexerbowling.com/bowlingdelapraille/ligueinternationale2025-2026-27/pl00C.htm" xr:uid="{2BFD1F33-42ED-4943-9500-D4A702B9E04E}"/>
    <hyperlink ref="B13" r:id="rId6" display="https://bowling.lexerbowling.com/bowlingdelapraille/ligueinternationale2025-2026-27/pl030.htm" xr:uid="{345153A5-848D-4891-BEF6-B872FE1A6AD7}"/>
    <hyperlink ref="B24" r:id="rId7" display="https://bowling.lexerbowling.com/bowlingdelapraille/ligueinternationale2025-2026-27/pl054.htm" xr:uid="{B5F529C2-1735-449B-987F-8D3998D9917F}"/>
    <hyperlink ref="B7" r:id="rId8" display="https://bowling.lexerbowling.com/bowlingdelapraille/ligueinternationale2025-2026-27/pl07C.htm" xr:uid="{EE1A8328-A0EA-48A1-962E-27130731A7B9}"/>
    <hyperlink ref="B20" r:id="rId9" display="https://bowling.lexerbowling.com/bowlingdelapraille/ligueinternationale2025-2026-27/pl0A4.htm" xr:uid="{2FF572E0-F2F4-40A9-B267-7527E24B6C11}"/>
    <hyperlink ref="B16" r:id="rId10" display="https://bowling.lexerbowling.com/bowlingdelapraille/ligueinternationale2025-2026-27/pl03B.htm" xr:uid="{C8E78527-272C-45C6-BBCD-84223952791A}"/>
    <hyperlink ref="B12" r:id="rId11" display="https://bowling.lexerbowling.com/bowlingdelapraille/ligueinternationale2025-2026-27/pl06F.htm" xr:uid="{882D5CDA-7A13-4BF8-BFEA-6A5D8B964455}"/>
    <hyperlink ref="B28" r:id="rId12" display="https://bowling.lexerbowling.com/bowlingdelapraille/ligueinternationale2025-2026-27/pl09B.htm" xr:uid="{048B452C-3E6C-43C7-BDA4-721C30889C88}"/>
    <hyperlink ref="B18" r:id="rId13" display="https://bowling.lexerbowling.com/bowlingdelapraille/ligueinternationale2025-2026-27/pl047.htm" xr:uid="{ED2F0285-8791-4004-BAC5-98F8D4011AB7}"/>
    <hyperlink ref="B11" r:id="rId14" display="https://bowling.lexerbowling.com/bowlingdelapraille/ligueinternationale2025-2026-27/pl024.htm" xr:uid="{F37A1D33-2665-4842-AC4D-38C49C5D002F}"/>
    <hyperlink ref="B26" r:id="rId15" display="https://bowling.lexerbowling.com/bowlingdelapraille/ligueinternationale2025-2026-27/pl08D.htm" xr:uid="{E1A8203C-AD49-4AC0-B816-767C5472A870}"/>
    <hyperlink ref="B30" r:id="rId16" display="https://bowling.lexerbowling.com/bowlingdelapraille/ligueinternationale2025-2026-27/pl062.htm" xr:uid="{CBE02C1D-241D-4C7E-AB1C-F3ED03CE2C49}"/>
    <hyperlink ref="B27" r:id="rId17" display="https://bowling.lexerbowling.com/bowlingdelapraille/ligueinternationale2025-2026-27/pl05D.htm" xr:uid="{93A8EF07-36A4-4421-8255-F80B0C367D7F}"/>
    <hyperlink ref="B21" r:id="rId18" display="https://bowling.lexerbowling.com/bowlingdelapraille/ligueinternationale2025-2026-27/pl09C.htm" xr:uid="{C667F0CC-3E13-4204-A510-596D927293EF}"/>
    <hyperlink ref="B19" r:id="rId19" display="https://bowling.lexerbowling.com/bowlingdelapraille/ligueinternationale2025-2026-27/pl049.htm" xr:uid="{0EA6F763-9BF6-4ECF-83FA-2E86FCC5321E}"/>
    <hyperlink ref="B23" r:id="rId20" display="https://bowling.lexerbowling.com/bowlingdelapraille/ligueinternationale2025-2026-27/pl04F.htm" xr:uid="{62D556AE-6BD3-4922-90C9-BBBCD0CF93B6}"/>
    <hyperlink ref="B14" r:id="rId21" display="https://bowling.lexerbowling.com/bowlingdelapraille/ligueinternationale2025-2026-27/pl0A2.htm" xr:uid="{2D11DD1E-EC0E-4E9E-AC45-2B5A7A96BA9D}"/>
    <hyperlink ref="B22" r:id="rId22" display="https://bowling.lexerbowling.com/bowlingdelapraille/ligueinternationale2025-2026-27/pl097.htm" xr:uid="{21106039-CE9D-488C-BF90-B839D24BE415}"/>
    <hyperlink ref="B15" r:id="rId23" display="https://bowling.lexerbowling.com/bowlingdelapraille/ligueinternationale2025-2026-27/pl03A.htm" xr:uid="{DE6FB784-F2EB-444E-ADFD-524D0BE6A48D}"/>
    <hyperlink ref="B29" r:id="rId24" display="https://bowling.lexerbowling.com/bowlingdelapraille/ligueinternationale2025-2026-27/pl072.htm" xr:uid="{D25B9229-340E-490D-963B-A9BDBE416CC8}"/>
    <hyperlink ref="B25" r:id="rId25" display="https://bowling.lexerbowling.com/bowlingdelapraille/ligueinternationale2025-2026-27/pl0A0.htm" xr:uid="{C07EA166-7CB0-41DD-9676-A8A11DFFDD8F}"/>
    <hyperlink ref="B9" r:id="rId26" display="https://bowling.lexerbowling.com/bowlingdelapraille/ligueinternationale2025-2026-27/pl01A.htm" xr:uid="{31AB6346-B666-483D-96EC-7B194F72CA7E}"/>
    <hyperlink ref="B31" r:id="rId27" display="https://bowling.lexerbowling.com/bowlingdelapraille/ligueinternationale2025-2026-27/pl063.htm" xr:uid="{A4424FB8-B7BC-4A8A-9D8A-43328C0305AA}"/>
    <hyperlink ref="B3" r:id="rId28" display="https://bowling.lexerbowling.com/bowlingdelapraille/ligueinternationale2025-2026-27/pl00B.htm" xr:uid="{47718078-AE0A-4840-8287-56104EC542EB}"/>
    <hyperlink ref="B17" r:id="rId29" display="https://bowling.lexerbowling.com/bowlingdelapraille/ligueinternationale2025-2026-27/pl03F.htm" xr:uid="{121A3BAA-8446-49D7-9191-07CA95C489D8}"/>
    <hyperlink ref="B51" r:id="rId30" display="https://bowling.lexerbowling.com/bowlingdemeyrin/ligueinternationale2025-2026-27/pl047.htm" xr:uid="{0E4F0251-32C9-49DD-B12B-A4D8EC027965}"/>
    <hyperlink ref="B61" r:id="rId31" display="https://bowling.lexerbowling.com/bowlingdemeyrin/ligueinternationale2025-2026-27/pl09B.htm" xr:uid="{6F18561F-EC40-4C89-89CE-BFB9C0F93E4C}"/>
    <hyperlink ref="B48" r:id="rId32" display="https://bowling.lexerbowling.com/bowlingdemeyrin/ligueinternationale2025-2026-27/pl03A.htm" xr:uid="{134F389A-3222-49F3-AF7F-B56BD768147F}"/>
    <hyperlink ref="B52" r:id="rId33" display="https://bowling.lexerbowling.com/bowlingdemeyrin/ligueinternationale2025-2026-27/pl048.htm" xr:uid="{BA91FCF9-83AE-4BEF-AEAD-0F3D86768512}"/>
    <hyperlink ref="B58" r:id="rId34" display="https://bowling.lexerbowling.com/bowlingdemeyrin/ligueinternationale2025-2026-27/pl071.htm" xr:uid="{FEFC02B6-0C47-4FC0-B5C1-45550E3D7E89}"/>
    <hyperlink ref="B45" r:id="rId35" display="https://bowling.lexerbowling.com/bowlingdemeyrin/ligueinternationale2025-2026-27/pl06F.htm" xr:uid="{279971FA-63B0-47FD-ABE3-5E2E96A13428}"/>
    <hyperlink ref="B38" r:id="rId36" display="https://bowling.lexerbowling.com/bowlingdemeyrin/ligueinternationale2025-2026-27/pl012.htm" xr:uid="{30954987-338E-4063-B8EC-D26D8C0163C1}"/>
    <hyperlink ref="B46" r:id="rId37" display="https://bowling.lexerbowling.com/bowlingdemeyrin/ligueinternationale2025-2026-27/pl0A8.htm" xr:uid="{CC22A4C9-AD2D-41CB-9F49-ACBC99A5A864}"/>
    <hyperlink ref="B41" r:id="rId38" display="https://bowling.lexerbowling.com/bowlingdemeyrin/ligueinternationale2025-2026-27/pl01E.htm" xr:uid="{1EE7D4A1-86B1-4F07-B7C6-CF8A520B54B3}"/>
    <hyperlink ref="B47" r:id="rId39" display="https://bowling.lexerbowling.com/bowlingdemeyrin/ligueinternationale2025-2026-27/pl077.htm" xr:uid="{119B4F43-CF94-41BB-822C-367432770604}"/>
    <hyperlink ref="B40" r:id="rId40" display="https://bowling.lexerbowling.com/bowlingdemeyrin/ligueinternationale2025-2026-27/pl018.htm" xr:uid="{62E25027-A6E2-4383-82E1-30BDD6847C96}"/>
    <hyperlink ref="B39" r:id="rId41" display="https://bowling.lexerbowling.com/bowlingdemeyrin/ligueinternationale2025-2026-27/pl07C.htm" xr:uid="{B1D43221-1105-4E26-9296-1BE94CB1433B}"/>
    <hyperlink ref="B42" r:id="rId42" display="https://bowling.lexerbowling.com/bowlingdemeyrin/ligueinternationale2025-2026-27/pl074.htm" xr:uid="{F81FF682-45DE-4990-A784-F238A5B2ED9E}"/>
    <hyperlink ref="B37" r:id="rId43" display="https://bowling.lexerbowling.com/bowlingdemeyrin/ligueinternationale2025-2026-27/pl07A.htm" xr:uid="{04B5D949-F39C-4268-B045-73B6224B6A83}"/>
    <hyperlink ref="B54" r:id="rId44" display="https://bowling.lexerbowling.com/bowlingdemeyrin/ligueinternationale2025-2026-27/pl09C.htm" xr:uid="{2CAA41D3-FAEB-4FE6-833E-964724D06B35}"/>
    <hyperlink ref="B53" r:id="rId45" display="https://bowling.lexerbowling.com/bowlingdemeyrin/ligueinternationale2025-2026-27/pl0A4.htm" xr:uid="{06246896-B23B-4509-88BB-A355875F266D}"/>
    <hyperlink ref="B44" r:id="rId46" display="https://bowling.lexerbowling.com/bowlingdemeyrin/ligueinternationale2025-2026-27/pl024.htm" xr:uid="{58B93508-1A20-4BDC-AD1C-FB00D2C8A7EC}"/>
    <hyperlink ref="B55" r:id="rId47" display="https://bowling.lexerbowling.com/bowlingdemeyrin/ligueinternationale2025-2026-27/pl0A9.htm" xr:uid="{9017667E-ECF8-4ECE-9933-00EA2A8CEFFD}"/>
    <hyperlink ref="B60" r:id="rId48" display="https://bowling.lexerbowling.com/bowlingdemeyrin/ligueinternationale2025-2026-27/pl0AB.htm" xr:uid="{18D5FABF-A301-4961-8700-A11F90D9E8B5}"/>
    <hyperlink ref="B43" r:id="rId49" display="https://bowling.lexerbowling.com/bowlingdemeyrin/ligueinternationale2025-2026-27/pl022.htm" xr:uid="{CA8E8768-6EC4-4B07-9093-90232B2AD47F}"/>
    <hyperlink ref="B62" r:id="rId50" display="https://bowling.lexerbowling.com/bowlingdemeyrin/ligueinternationale2025-2026-27/pl062.htm" xr:uid="{A5E59A59-7B3D-4D52-8EFA-4713D7D4119D}"/>
    <hyperlink ref="B49" r:id="rId51" display="https://bowling.lexerbowling.com/bowlingdemeyrin/ligueinternationale2025-2026-27/pl03E.htm" xr:uid="{7D03A0B2-A7C7-4FC2-828A-352FA1AD607D}"/>
    <hyperlink ref="B56" r:id="rId52" display="https://bowling.lexerbowling.com/bowlingdemeyrin/ligueinternationale2025-2026-27/pl099.htm" xr:uid="{C604BA70-AC27-4B51-AAD0-5C590D7012A5}"/>
    <hyperlink ref="B59" r:id="rId53" display="https://bowling.lexerbowling.com/bowlingdemeyrin/ligueinternationale2025-2026-27/pl08D.htm" xr:uid="{7AA03F5A-5A5F-4AF1-BA10-D7DD0FFFAB2C}"/>
    <hyperlink ref="B57" r:id="rId54" display="https://bowling.lexerbowling.com/bowlingdemeyrin/ligueinternationale2025-2026-27/pl04F.htm" xr:uid="{1060B786-37CF-4CB5-B8CB-A089158220EF}"/>
    <hyperlink ref="B36" r:id="rId55" display="https://bowling.lexerbowling.com/bowlingdemeyrin/ligueinternationale2025-2026-27/pl00B.htm" xr:uid="{9E86BBA5-1567-4468-AACF-B223442EB68C}"/>
    <hyperlink ref="B65" r:id="rId56" display="https://bowling.lexerbowling.com/bowlingdemeyrin/ligueinternationale2025-2026-27/pl0A5.htm" xr:uid="{DC0D8888-55C8-4600-AC00-7315E3882E47}"/>
    <hyperlink ref="B63" r:id="rId57" display="https://bowling.lexerbowling.com/bowlingdemeyrin/ligueinternationale2025-2026-27/pl063.htm" xr:uid="{606600DA-D715-45C9-A7DE-88540C6ED5E2}"/>
    <hyperlink ref="B64" r:id="rId58" display="https://bowling.lexerbowling.com/bowlingdemeyrin/ligueinternationale2025-2026-27/pl0A7.htm" xr:uid="{F6365F93-0754-4D7F-843C-1D3A1D1B01AF}"/>
    <hyperlink ref="B50" r:id="rId59" display="https://bowling.lexerbowling.com/bowlingdemeyrin/ligueinternationale2025-2026-27/pl03F.htm" xr:uid="{88F34F55-DAE3-4F2E-B032-5A2425543373}"/>
    <hyperlink ref="B88" r:id="rId60" display="https://bowling.lexerbowling.com/bowlingdemeyrin/ligueinternationale2025-2026-27/pl047.htm" xr:uid="{E4D50B17-E2B0-4F75-B02E-D73A87EBDAEC}"/>
    <hyperlink ref="B72" r:id="rId61" display="https://bowling.lexerbowling.com/bowlingdemeyrin/ligueinternationale2025-2026-27/pl012.htm" xr:uid="{31C71A0A-5655-413A-B864-D8516D6A9AD2}"/>
    <hyperlink ref="B90" r:id="rId62" display="https://bowling.lexerbowling.com/bowlingdemeyrin/ligueinternationale2025-2026-27/pl0A4.htm" xr:uid="{EC42C97C-C6F3-45D4-B093-9933B1EC24C0}"/>
    <hyperlink ref="B81" r:id="rId63" display="https://bowling.lexerbowling.com/bowlingdemeyrin/ligueinternationale2025-2026-27/pl030.htm" xr:uid="{D5BC8701-BB5E-4D93-9ED9-B9E42DC28BF6}"/>
    <hyperlink ref="B95" r:id="rId64" display="https://bowling.lexerbowling.com/bowlingdemeyrin/ligueinternationale2025-2026-27/pl05D.htm" xr:uid="{B03AEF72-68DF-41D0-A054-126AE2F293B3}"/>
    <hyperlink ref="B73" r:id="rId65" display="https://bowling.lexerbowling.com/bowlingdemeyrin/ligueinternationale2025-2026-27/pl090.htm" xr:uid="{D98C0881-A18C-4C29-947F-1DF0281E1011}"/>
    <hyperlink ref="B85" r:id="rId66" display="https://bowling.lexerbowling.com/bowlingdemeyrin/ligueinternationale2025-2026-27/pl03B.htm" xr:uid="{AF37B45D-835A-4EC1-9456-609A655F5318}"/>
    <hyperlink ref="B84" r:id="rId67" display="https://bowling.lexerbowling.com/bowlingdemeyrin/ligueinternationale2025-2026-27/pl03A.htm" xr:uid="{3A4EB581-9F59-4C50-ADFD-ABC42A61412E}"/>
    <hyperlink ref="B93" r:id="rId68" display="https://bowling.lexerbowling.com/bowlingdemeyrin/ligueinternationale2025-2026-27/pl054.htm" xr:uid="{93BCCBA1-E456-42B7-B650-C12E6DE6DE9B}"/>
    <hyperlink ref="B70" r:id="rId69" display="https://bowling.lexerbowling.com/bowlingdemeyrin/ligueinternationale2025-2026-27/pl00C.htm" xr:uid="{F8D9CB6A-C49F-4C78-82BC-8822C6339B06}"/>
    <hyperlink ref="B98" r:id="rId70" display="https://bowling.lexerbowling.com/bowlingdemeyrin/ligueinternationale2025-2026-27/pl069.htm" xr:uid="{7AAFE4DB-C086-4D89-82B2-B3AB0133C06D}"/>
    <hyperlink ref="B76" r:id="rId71" display="https://bowling.lexerbowling.com/bowlingdemeyrin/ligueinternationale2025-2026-27/pl01E.htm" xr:uid="{26E150DD-2643-4254-8CBE-465BA2ACCD8B}"/>
    <hyperlink ref="B89" r:id="rId72" display="https://bowling.lexerbowling.com/bowlingdemeyrin/ligueinternationale2025-2026-27/pl049.htm" xr:uid="{33F91929-0397-4B18-A4AB-F49B548BE8E9}"/>
    <hyperlink ref="B77" r:id="rId73" display="https://bowling.lexerbowling.com/bowlingdemeyrin/ligueinternationale2025-2026-27/pl074.htm" xr:uid="{92420F7F-0EC1-4FE2-B8DB-B433D250C039}"/>
    <hyperlink ref="B80" r:id="rId74" display="https://bowling.lexerbowling.com/bowlingdemeyrin/ligueinternationale2025-2026-27/pl06E.htm" xr:uid="{7CBC742F-B394-4C43-A6E1-B88CE17553B9}"/>
    <hyperlink ref="B94" r:id="rId75" display="https://bowling.lexerbowling.com/bowlingdemeyrin/ligueinternationale2025-2026-27/pl08D.htm" xr:uid="{14A47FC9-A4C2-4BA1-8498-72F5B72CC298}"/>
    <hyperlink ref="B82" r:id="rId76" display="https://bowling.lexerbowling.com/bowlingdemeyrin/ligueinternationale2025-2026-27/pl0AC.htm" xr:uid="{B9CD9F7B-A90E-4296-90D8-7AB80640C72E}"/>
    <hyperlink ref="B83" r:id="rId77" display="https://bowling.lexerbowling.com/bowlingdemeyrin/ligueinternationale2025-2026-27/pl0A2.htm" xr:uid="{F57BE768-9680-4B8E-AD46-8787965AD8A1}"/>
    <hyperlink ref="B79" r:id="rId78" display="https://bowling.lexerbowling.com/bowlingdemeyrin/ligueinternationale2025-2026-27/pl024.htm" xr:uid="{C03A6AB4-BADA-4BB6-BF25-DAF25E5CF40A}"/>
    <hyperlink ref="B91" r:id="rId79" display="https://bowling.lexerbowling.com/bowlingdemeyrin/ligueinternationale2025-2026-27/pl095.htm" xr:uid="{EE40830E-2512-4B19-B194-70F798FFCD20}"/>
    <hyperlink ref="B71" r:id="rId80" display="https://bowling.lexerbowling.com/bowlingdemeyrin/ligueinternationale2025-2026-27/pl07A.htm" xr:uid="{DE11195C-185D-4EBF-AE47-16FFE93B9613}"/>
    <hyperlink ref="B92" r:id="rId81" display="https://bowling.lexerbowling.com/bowlingdemeyrin/ligueinternationale2025-2026-27/pl09E.htm" xr:uid="{236F243C-AE00-4489-9C14-372340111961}"/>
    <hyperlink ref="B78" r:id="rId82" display="https://bowling.lexerbowling.com/bowlingdemeyrin/ligueinternationale2025-2026-27/pl022.htm" xr:uid="{24455BC0-DD6B-4526-9048-368BC4255A6C}"/>
    <hyperlink ref="B75" r:id="rId83" display="https://bowling.lexerbowling.com/bowlingdemeyrin/ligueinternationale2025-2026-27/pl01A.htm" xr:uid="{DF1436E5-A34F-4BAE-87EC-8233044EB451}"/>
    <hyperlink ref="B74" r:id="rId84" display="https://bowling.lexerbowling.com/bowlingdemeyrin/ligueinternationale2025-2026-27/pl07C.htm" xr:uid="{29FBE67B-9BA9-4F43-9FE2-2542121F25CE}"/>
    <hyperlink ref="B86" r:id="rId85" display="https://bowling.lexerbowling.com/bowlingdemeyrin/ligueinternationale2025-2026-27/pl03E.htm" xr:uid="{BE026A19-A0A3-4BC5-99F9-60765A77F6CE}"/>
    <hyperlink ref="B99" r:id="rId86" display="https://bowling.lexerbowling.com/bowlingdemeyrin/ligueinternationale2025-2026-27/pl0A5.htm" xr:uid="{FF19C6A0-4500-43E8-8964-D75A451F5CC9}"/>
    <hyperlink ref="B96" r:id="rId87" display="https://bowling.lexerbowling.com/bowlingdemeyrin/ligueinternationale2025-2026-27/pl063.htm" xr:uid="{BFABDEA8-2252-4B86-ABC7-D120FFD32FCE}"/>
    <hyperlink ref="B87" r:id="rId88" display="https://bowling.lexerbowling.com/bowlingdemeyrin/ligueinternationale2025-2026-27/pl03F.htm" xr:uid="{445AEC5B-5623-4ECE-AB52-2D0F064D67A5}"/>
    <hyperlink ref="B69" r:id="rId89" display="https://bowling.lexerbowling.com/bowlingdemeyrin/ligueinternationale2025-2026-27/pl00B.htm" xr:uid="{D1EE98B6-D838-4BC5-9017-116D3615A7AB}"/>
    <hyperlink ref="B97" r:id="rId90" display="https://bowling.lexerbowling.com/bowlingdemeyrin/ligueinternationale2025-2026-27/pl0A7.htm" xr:uid="{C5BA37FF-8170-45A6-A212-0A03AB280591}"/>
  </hyperlinks>
  <pageMargins left="0.7" right="0.7" top="0.75" bottom="0.75" header="0.3" footer="0.3"/>
  <pageSetup paperSize="9" orientation="portrait" r:id="rId9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1000-2C36-457C-B57C-35D514D0A00D}">
  <dimension ref="A1:AH1"/>
  <sheetViews>
    <sheetView workbookViewId="0">
      <selection sqref="A1:XFD1048576"/>
    </sheetView>
  </sheetViews>
  <sheetFormatPr baseColWidth="10" defaultRowHeight="12.75" x14ac:dyDescent="0.2"/>
  <cols>
    <col min="1" max="1" width="11.42578125" style="37"/>
    <col min="3" max="8" width="11.42578125" style="37"/>
    <col min="9" max="9" width="11.42578125" style="3"/>
    <col min="17" max="17" width="11.42578125" style="37"/>
    <col min="19" max="23" width="11.42578125" style="37"/>
    <col min="25" max="25" width="11.42578125" style="37"/>
    <col min="27" max="31" width="11.42578125" style="37"/>
    <col min="34" max="34" width="11.42578125" style="3"/>
  </cols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3272-81DB-4CF9-8FA5-85FEED1E0E1B}">
  <dimension ref="A1:G1"/>
  <sheetViews>
    <sheetView workbookViewId="0">
      <selection sqref="A1:XFD1048576"/>
    </sheetView>
  </sheetViews>
  <sheetFormatPr baseColWidth="10" defaultColWidth="11.5703125" defaultRowHeight="12.75" x14ac:dyDescent="0.2"/>
  <cols>
    <col min="1" max="1" width="11.5703125" style="3"/>
    <col min="3" max="7" width="11.5703125" style="37"/>
  </cols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13E0-8F3E-4125-8D7A-E146F0220868}">
  <dimension ref="A1:G1"/>
  <sheetViews>
    <sheetView workbookViewId="0">
      <selection sqref="A1:XFD1048576"/>
    </sheetView>
  </sheetViews>
  <sheetFormatPr baseColWidth="10" defaultRowHeight="14.25" x14ac:dyDescent="0.2"/>
  <cols>
    <col min="1" max="1" width="11.42578125" style="37"/>
    <col min="3" max="7" width="11.42578125" style="98"/>
  </cols>
  <sheetData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6"/>
  <sheetViews>
    <sheetView zoomScaleNormal="100" workbookViewId="0">
      <selection activeCell="E20" sqref="E20"/>
    </sheetView>
  </sheetViews>
  <sheetFormatPr baseColWidth="10" defaultColWidth="11.5703125" defaultRowHeight="15" x14ac:dyDescent="0.25"/>
  <cols>
    <col min="1" max="1" width="6.28515625" style="50" customWidth="1"/>
    <col min="2" max="2" width="22.85546875" style="43" customWidth="1"/>
    <col min="3" max="4" width="9.28515625" style="50" customWidth="1"/>
    <col min="5" max="5" width="9.28515625" style="60" customWidth="1"/>
    <col min="6" max="6" width="5.7109375" style="43" customWidth="1"/>
    <col min="7" max="7" width="9.28515625" style="43" bestFit="1" customWidth="1"/>
    <col min="8" max="8" width="22.7109375" style="43" bestFit="1" customWidth="1"/>
    <col min="9" max="10" width="9" style="43" customWidth="1"/>
    <col min="11" max="11" width="9" style="51" customWidth="1"/>
    <col min="12" max="12" width="6.140625" style="43" customWidth="1"/>
    <col min="13" max="13" width="9.28515625" style="43" customWidth="1"/>
    <col min="14" max="14" width="22.7109375" style="43" customWidth="1"/>
    <col min="15" max="16" width="9" style="43" customWidth="1"/>
    <col min="17" max="17" width="9" style="51" customWidth="1"/>
    <col min="18" max="19" width="6.140625" style="43" customWidth="1"/>
    <col min="20" max="20" width="22.28515625" style="43" customWidth="1"/>
    <col min="21" max="21" width="8.28515625" style="43" customWidth="1"/>
    <col min="22" max="22" width="9.7109375" style="43" customWidth="1"/>
    <col min="23" max="23" width="10.140625" style="43" customWidth="1"/>
    <col min="24" max="25" width="9" style="43" customWidth="1"/>
    <col min="26" max="26" width="19.7109375" style="43" customWidth="1"/>
    <col min="27" max="30" width="9" style="43" customWidth="1"/>
    <col min="31" max="31" width="9.28515625" style="50" bestFit="1" customWidth="1"/>
    <col min="32" max="32" width="26.5703125" style="43" customWidth="1"/>
    <col min="33" max="34" width="9.85546875" style="85" customWidth="1"/>
    <col min="35" max="35" width="9.85546875" style="86" customWidth="1"/>
    <col min="36" max="16384" width="11.5703125" style="43"/>
  </cols>
  <sheetData>
    <row r="1" spans="1:35" x14ac:dyDescent="0.25">
      <c r="A1" s="43"/>
      <c r="C1" s="43"/>
      <c r="D1" s="43"/>
      <c r="E1" s="43"/>
      <c r="K1" s="43"/>
      <c r="Q1" s="43"/>
      <c r="AE1" s="43"/>
      <c r="AG1" s="43"/>
      <c r="AH1" s="43"/>
      <c r="AI1" s="43"/>
    </row>
    <row r="2" spans="1:35" s="44" customFormat="1" ht="19.899999999999999" customHeight="1" x14ac:dyDescent="0.3">
      <c r="A2" s="110" t="s">
        <v>53</v>
      </c>
      <c r="B2" s="111"/>
      <c r="C2" s="111"/>
      <c r="D2" s="111"/>
      <c r="E2" s="111"/>
      <c r="G2" s="110" t="s">
        <v>51</v>
      </c>
      <c r="H2" s="111"/>
      <c r="I2" s="111"/>
      <c r="J2" s="111"/>
      <c r="K2" s="111"/>
      <c r="M2" s="110" t="s">
        <v>52</v>
      </c>
      <c r="N2" s="111"/>
      <c r="O2" s="111"/>
      <c r="P2" s="111"/>
      <c r="Q2" s="111"/>
      <c r="S2" s="110" t="s">
        <v>50</v>
      </c>
      <c r="T2" s="111"/>
      <c r="U2" s="111"/>
      <c r="V2" s="111"/>
      <c r="W2" s="111"/>
      <c r="X2" s="89"/>
      <c r="Y2" s="119">
        <v>46169</v>
      </c>
      <c r="Z2" s="120"/>
      <c r="AA2" s="120"/>
      <c r="AB2" s="120"/>
      <c r="AC2" s="120"/>
      <c r="AD2" s="89"/>
      <c r="AE2" s="111" t="s">
        <v>44</v>
      </c>
      <c r="AF2" s="111"/>
      <c r="AG2" s="111"/>
      <c r="AH2" s="111"/>
      <c r="AI2" s="111"/>
    </row>
    <row r="3" spans="1:35" ht="15.75" thickBot="1" x14ac:dyDescent="0.3">
      <c r="A3" s="45" t="s">
        <v>3</v>
      </c>
      <c r="B3" s="46" t="s">
        <v>4</v>
      </c>
      <c r="C3" s="45" t="s">
        <v>5</v>
      </c>
      <c r="D3" s="45" t="s">
        <v>6</v>
      </c>
      <c r="E3" s="47" t="s">
        <v>7</v>
      </c>
      <c r="G3" s="45" t="s">
        <v>3</v>
      </c>
      <c r="H3" s="46" t="s">
        <v>4</v>
      </c>
      <c r="I3" s="45" t="s">
        <v>5</v>
      </c>
      <c r="J3" s="45" t="s">
        <v>6</v>
      </c>
      <c r="K3" s="48" t="s">
        <v>7</v>
      </c>
      <c r="M3" s="45" t="s">
        <v>3</v>
      </c>
      <c r="N3" s="46" t="s">
        <v>4</v>
      </c>
      <c r="O3" s="45" t="s">
        <v>5</v>
      </c>
      <c r="P3" s="45" t="s">
        <v>6</v>
      </c>
      <c r="Q3" s="48" t="s">
        <v>7</v>
      </c>
      <c r="S3" s="45" t="s">
        <v>3</v>
      </c>
      <c r="T3" s="46" t="s">
        <v>4</v>
      </c>
      <c r="U3" s="45" t="s">
        <v>5</v>
      </c>
      <c r="V3" s="45" t="s">
        <v>6</v>
      </c>
      <c r="W3" s="48" t="s">
        <v>7</v>
      </c>
      <c r="X3" s="48"/>
      <c r="Y3" s="45" t="s">
        <v>3</v>
      </c>
      <c r="Z3" s="46" t="s">
        <v>4</v>
      </c>
      <c r="AA3" s="45" t="s">
        <v>5</v>
      </c>
      <c r="AB3" s="45" t="s">
        <v>6</v>
      </c>
      <c r="AC3" s="48" t="s">
        <v>7</v>
      </c>
      <c r="AD3" s="48"/>
      <c r="AE3" s="81" t="s">
        <v>3</v>
      </c>
      <c r="AF3" s="82" t="s">
        <v>4</v>
      </c>
      <c r="AG3" s="83" t="s">
        <v>5</v>
      </c>
      <c r="AH3" s="83" t="s">
        <v>6</v>
      </c>
      <c r="AI3" s="84" t="s">
        <v>7</v>
      </c>
    </row>
    <row r="4" spans="1:35" ht="16.149999999999999" customHeight="1" thickBot="1" x14ac:dyDescent="0.3">
      <c r="A4" s="49">
        <v>1</v>
      </c>
      <c r="B4" s="36" t="s">
        <v>16</v>
      </c>
      <c r="C4" s="127">
        <v>1378</v>
      </c>
      <c r="D4" s="127">
        <v>9</v>
      </c>
      <c r="E4" s="127">
        <v>153.11000000000001</v>
      </c>
      <c r="G4" s="49">
        <v>1</v>
      </c>
      <c r="H4" s="36"/>
      <c r="I4" s="50"/>
      <c r="J4" s="50"/>
      <c r="M4" s="49">
        <v>1</v>
      </c>
      <c r="N4" s="36"/>
      <c r="O4" s="50"/>
      <c r="P4" s="50"/>
      <c r="S4" s="49">
        <v>1</v>
      </c>
      <c r="T4" s="36"/>
      <c r="U4" s="52"/>
      <c r="V4" s="52"/>
      <c r="W4" s="53"/>
      <c r="X4" s="51"/>
      <c r="Y4" s="49">
        <v>1</v>
      </c>
      <c r="Z4" s="36"/>
      <c r="AA4" s="50"/>
      <c r="AB4" s="50"/>
      <c r="AC4" s="51"/>
      <c r="AD4" s="51"/>
      <c r="AE4" s="49">
        <v>1</v>
      </c>
      <c r="AF4" s="36"/>
      <c r="AG4" s="54"/>
      <c r="AH4" s="54"/>
      <c r="AI4" s="54"/>
    </row>
    <row r="5" spans="1:35" ht="16.149999999999999" customHeight="1" thickBot="1" x14ac:dyDescent="0.3">
      <c r="A5" s="49">
        <v>2</v>
      </c>
      <c r="B5" s="36" t="s">
        <v>25</v>
      </c>
      <c r="C5" s="127">
        <v>1072</v>
      </c>
      <c r="D5" s="127">
        <v>6</v>
      </c>
      <c r="E5" s="127">
        <v>178.67</v>
      </c>
      <c r="G5" s="49">
        <v>2</v>
      </c>
      <c r="H5" s="36"/>
      <c r="I5" s="50"/>
      <c r="J5" s="50"/>
      <c r="M5" s="49">
        <v>2</v>
      </c>
      <c r="N5" s="36"/>
      <c r="O5" s="50"/>
      <c r="P5" s="50"/>
      <c r="S5" s="49">
        <v>2</v>
      </c>
      <c r="T5" s="36"/>
      <c r="U5" s="52"/>
      <c r="V5" s="52"/>
      <c r="W5" s="53"/>
      <c r="X5" s="51"/>
      <c r="Y5" s="49">
        <v>2</v>
      </c>
      <c r="Z5" s="36"/>
      <c r="AA5" s="50"/>
      <c r="AB5" s="50"/>
      <c r="AC5" s="51"/>
      <c r="AD5" s="51"/>
      <c r="AE5" s="49">
        <v>2</v>
      </c>
      <c r="AF5" s="36"/>
      <c r="AG5" s="54"/>
      <c r="AH5" s="54"/>
      <c r="AI5" s="54"/>
    </row>
    <row r="6" spans="1:35" ht="16.149999999999999" customHeight="1" thickBot="1" x14ac:dyDescent="0.3">
      <c r="A6" s="49">
        <v>3</v>
      </c>
      <c r="B6" s="36" t="s">
        <v>59</v>
      </c>
      <c r="C6" s="127">
        <v>923</v>
      </c>
      <c r="D6" s="127">
        <v>6</v>
      </c>
      <c r="E6" s="127">
        <v>153.83000000000001</v>
      </c>
      <c r="G6" s="49">
        <v>3</v>
      </c>
      <c r="H6" s="36"/>
      <c r="I6" s="50"/>
      <c r="J6" s="50"/>
      <c r="M6" s="49">
        <v>3</v>
      </c>
      <c r="N6" s="36"/>
      <c r="O6" s="50"/>
      <c r="P6" s="50"/>
      <c r="S6" s="49">
        <v>3</v>
      </c>
      <c r="T6" s="36"/>
      <c r="U6" s="52"/>
      <c r="V6" s="52"/>
      <c r="W6" s="53"/>
      <c r="X6" s="51"/>
      <c r="Y6" s="49">
        <v>3</v>
      </c>
      <c r="Z6" s="36"/>
      <c r="AA6" s="50"/>
      <c r="AB6" s="50"/>
      <c r="AC6" s="51"/>
      <c r="AD6" s="51"/>
      <c r="AE6" s="49">
        <v>3</v>
      </c>
      <c r="AF6" s="36"/>
      <c r="AG6" s="54"/>
      <c r="AH6" s="54"/>
      <c r="AI6" s="54"/>
    </row>
    <row r="7" spans="1:35" ht="16.149999999999999" customHeight="1" thickBot="1" x14ac:dyDescent="0.3">
      <c r="A7" s="49">
        <v>4</v>
      </c>
      <c r="B7" s="36" t="s">
        <v>26</v>
      </c>
      <c r="C7" s="127">
        <v>1655</v>
      </c>
      <c r="D7" s="127">
        <v>9</v>
      </c>
      <c r="E7" s="127">
        <v>183.89</v>
      </c>
      <c r="G7" s="49">
        <v>4</v>
      </c>
      <c r="H7" s="36"/>
      <c r="I7" s="50"/>
      <c r="J7" s="50"/>
      <c r="M7" s="49">
        <v>4</v>
      </c>
      <c r="N7" s="36"/>
      <c r="O7" s="50"/>
      <c r="P7" s="50"/>
      <c r="S7" s="49">
        <v>4</v>
      </c>
      <c r="T7" s="36"/>
      <c r="U7" s="52"/>
      <c r="V7" s="52"/>
      <c r="W7" s="53"/>
      <c r="X7" s="51"/>
      <c r="Y7" s="49">
        <v>4</v>
      </c>
      <c r="Z7" s="36"/>
      <c r="AA7" s="50"/>
      <c r="AB7" s="50"/>
      <c r="AC7" s="51"/>
      <c r="AD7" s="51"/>
      <c r="AE7" s="49">
        <v>4</v>
      </c>
      <c r="AF7" s="36"/>
      <c r="AG7" s="54"/>
      <c r="AH7" s="54"/>
      <c r="AI7" s="54"/>
    </row>
    <row r="8" spans="1:35" ht="16.149999999999999" customHeight="1" thickBot="1" x14ac:dyDescent="0.3">
      <c r="A8" s="49">
        <v>5</v>
      </c>
      <c r="B8" s="36" t="s">
        <v>40</v>
      </c>
      <c r="C8" s="127">
        <v>1133</v>
      </c>
      <c r="D8" s="127">
        <v>6</v>
      </c>
      <c r="E8" s="127">
        <v>188.83</v>
      </c>
      <c r="G8" s="49">
        <v>5</v>
      </c>
      <c r="H8" s="36"/>
      <c r="I8" s="50"/>
      <c r="J8" s="50"/>
      <c r="M8" s="49">
        <v>5</v>
      </c>
      <c r="N8" s="36"/>
      <c r="O8" s="50"/>
      <c r="P8" s="50"/>
      <c r="S8" s="49">
        <v>5</v>
      </c>
      <c r="T8" s="36"/>
      <c r="U8" s="52"/>
      <c r="V8" s="52"/>
      <c r="W8" s="53"/>
      <c r="X8" s="51"/>
      <c r="Y8" s="49">
        <v>5</v>
      </c>
      <c r="Z8" s="36"/>
      <c r="AA8" s="50"/>
      <c r="AB8" s="50"/>
      <c r="AC8" s="51"/>
      <c r="AD8" s="51"/>
      <c r="AE8" s="49">
        <v>5</v>
      </c>
      <c r="AF8" s="36"/>
      <c r="AG8" s="54"/>
      <c r="AH8" s="54"/>
      <c r="AI8" s="54"/>
    </row>
    <row r="9" spans="1:35" ht="16.149999999999999" customHeight="1" thickBot="1" x14ac:dyDescent="0.3">
      <c r="A9" s="49">
        <v>6</v>
      </c>
      <c r="B9" s="36" t="s">
        <v>14</v>
      </c>
      <c r="C9" s="127">
        <v>1299</v>
      </c>
      <c r="D9" s="127">
        <v>8</v>
      </c>
      <c r="E9" s="127">
        <v>162.38</v>
      </c>
      <c r="G9" s="49">
        <v>6</v>
      </c>
      <c r="H9" s="36"/>
      <c r="I9" s="50"/>
      <c r="J9" s="50"/>
      <c r="M9" s="49">
        <v>6</v>
      </c>
      <c r="N9" s="36"/>
      <c r="O9" s="50"/>
      <c r="P9" s="50"/>
      <c r="S9" s="49">
        <v>6</v>
      </c>
      <c r="T9" s="36"/>
      <c r="U9" s="52"/>
      <c r="V9" s="52"/>
      <c r="W9" s="53"/>
      <c r="X9" s="51"/>
      <c r="Y9" s="49">
        <v>6</v>
      </c>
      <c r="Z9" s="36"/>
      <c r="AA9" s="50"/>
      <c r="AB9" s="50"/>
      <c r="AC9" s="51"/>
      <c r="AD9" s="51"/>
      <c r="AE9" s="49">
        <v>6</v>
      </c>
      <c r="AF9" s="36"/>
      <c r="AG9" s="54"/>
      <c r="AH9" s="54"/>
      <c r="AI9" s="54"/>
    </row>
    <row r="10" spans="1:35" ht="16.149999999999999" customHeight="1" thickBot="1" x14ac:dyDescent="0.3">
      <c r="A10" s="49">
        <v>7</v>
      </c>
      <c r="B10" s="36" t="s">
        <v>33</v>
      </c>
      <c r="C10" s="127">
        <v>1100</v>
      </c>
      <c r="D10" s="127">
        <v>6</v>
      </c>
      <c r="E10" s="127">
        <v>183.33</v>
      </c>
      <c r="G10" s="49">
        <v>7</v>
      </c>
      <c r="H10" s="36"/>
      <c r="I10" s="50"/>
      <c r="J10" s="50"/>
      <c r="M10" s="49">
        <v>7</v>
      </c>
      <c r="N10" s="36"/>
      <c r="O10" s="50"/>
      <c r="P10" s="50"/>
      <c r="S10" s="49">
        <v>7</v>
      </c>
      <c r="T10" s="36"/>
      <c r="U10" s="52"/>
      <c r="V10" s="52"/>
      <c r="W10" s="53"/>
      <c r="X10" s="51"/>
      <c r="Y10" s="49">
        <v>7</v>
      </c>
      <c r="Z10" s="36"/>
      <c r="AA10" s="50"/>
      <c r="AB10" s="50"/>
      <c r="AC10" s="51"/>
      <c r="AD10" s="51"/>
      <c r="AE10" s="49">
        <v>7</v>
      </c>
      <c r="AF10" s="36"/>
      <c r="AG10" s="54"/>
      <c r="AH10" s="54"/>
      <c r="AI10" s="54"/>
    </row>
    <row r="11" spans="1:35" ht="16.149999999999999" customHeight="1" thickBot="1" x14ac:dyDescent="0.3">
      <c r="A11" s="49">
        <v>8</v>
      </c>
      <c r="B11" s="36" t="s">
        <v>8</v>
      </c>
      <c r="C11" s="127">
        <v>726</v>
      </c>
      <c r="D11" s="127">
        <v>6</v>
      </c>
      <c r="E11" s="127">
        <v>121</v>
      </c>
      <c r="G11" s="49">
        <v>8</v>
      </c>
      <c r="H11" s="36"/>
      <c r="I11" s="50"/>
      <c r="J11" s="50"/>
      <c r="M11" s="49">
        <v>8</v>
      </c>
      <c r="N11" s="36"/>
      <c r="O11" s="50"/>
      <c r="P11" s="50"/>
      <c r="S11" s="49">
        <v>8</v>
      </c>
      <c r="T11" s="36"/>
      <c r="U11" s="52"/>
      <c r="V11" s="52"/>
      <c r="W11" s="53"/>
      <c r="X11" s="51"/>
      <c r="Y11" s="49">
        <v>8</v>
      </c>
      <c r="Z11" s="36"/>
      <c r="AA11" s="50"/>
      <c r="AB11" s="50"/>
      <c r="AC11" s="51"/>
      <c r="AD11" s="51"/>
      <c r="AE11" s="49">
        <v>8</v>
      </c>
      <c r="AF11" s="36"/>
      <c r="AG11" s="54"/>
      <c r="AH11" s="54"/>
      <c r="AI11" s="54"/>
    </row>
    <row r="12" spans="1:35" ht="16.149999999999999" customHeight="1" thickBot="1" x14ac:dyDescent="0.3">
      <c r="A12" s="49">
        <v>9</v>
      </c>
      <c r="B12" s="36" t="s">
        <v>9</v>
      </c>
      <c r="C12" s="127">
        <v>1622</v>
      </c>
      <c r="D12" s="127">
        <v>9</v>
      </c>
      <c r="E12" s="127">
        <v>180.22</v>
      </c>
      <c r="G12" s="49">
        <v>9</v>
      </c>
      <c r="H12" s="36"/>
      <c r="I12" s="50"/>
      <c r="J12" s="50"/>
      <c r="M12" s="49">
        <v>9</v>
      </c>
      <c r="N12" s="36"/>
      <c r="O12" s="50"/>
      <c r="P12" s="50"/>
      <c r="S12" s="49">
        <v>9</v>
      </c>
      <c r="T12" s="36"/>
      <c r="U12" s="52"/>
      <c r="V12" s="52"/>
      <c r="W12" s="53"/>
      <c r="X12" s="51"/>
      <c r="Y12" s="49">
        <v>9</v>
      </c>
      <c r="Z12" s="36"/>
      <c r="AA12" s="50"/>
      <c r="AB12" s="50"/>
      <c r="AC12" s="51"/>
      <c r="AD12" s="51"/>
      <c r="AE12" s="49">
        <v>9</v>
      </c>
      <c r="AF12" s="36"/>
      <c r="AG12" s="54"/>
      <c r="AH12" s="54"/>
      <c r="AI12" s="54"/>
    </row>
    <row r="13" spans="1:35" ht="16.149999999999999" customHeight="1" thickBot="1" x14ac:dyDescent="0.3">
      <c r="A13" s="49">
        <v>10</v>
      </c>
      <c r="B13" s="36" t="s">
        <v>58</v>
      </c>
      <c r="C13" s="127">
        <v>998</v>
      </c>
      <c r="D13" s="127">
        <v>6</v>
      </c>
      <c r="E13" s="127">
        <v>166.33</v>
      </c>
      <c r="G13" s="49">
        <v>10</v>
      </c>
      <c r="H13" s="36"/>
      <c r="I13" s="50"/>
      <c r="J13" s="50"/>
      <c r="M13" s="49">
        <v>10</v>
      </c>
      <c r="N13" s="36"/>
      <c r="O13" s="50"/>
      <c r="P13" s="50"/>
      <c r="S13" s="49">
        <v>10</v>
      </c>
      <c r="T13" s="36"/>
      <c r="U13" s="52"/>
      <c r="V13" s="52"/>
      <c r="W13" s="53"/>
      <c r="X13" s="51"/>
      <c r="Y13" s="49">
        <v>10</v>
      </c>
      <c r="Z13" s="36"/>
      <c r="AA13" s="50"/>
      <c r="AB13" s="50"/>
      <c r="AC13" s="51"/>
      <c r="AD13" s="51"/>
      <c r="AE13" s="49">
        <v>10</v>
      </c>
      <c r="AF13" s="36"/>
      <c r="AG13" s="54"/>
      <c r="AH13" s="54"/>
      <c r="AI13" s="54"/>
    </row>
    <row r="14" spans="1:35" ht="16.149999999999999" customHeight="1" thickBot="1" x14ac:dyDescent="0.3">
      <c r="A14" s="49">
        <v>11</v>
      </c>
      <c r="B14" s="36" t="s">
        <v>62</v>
      </c>
      <c r="C14" s="127">
        <v>848</v>
      </c>
      <c r="D14" s="127">
        <v>6</v>
      </c>
      <c r="E14" s="127">
        <v>141.33000000000001</v>
      </c>
      <c r="G14" s="49">
        <v>11</v>
      </c>
      <c r="H14" s="36"/>
      <c r="I14" s="50"/>
      <c r="J14" s="50"/>
      <c r="M14" s="49">
        <v>11</v>
      </c>
      <c r="N14" s="36"/>
      <c r="O14" s="50"/>
      <c r="P14" s="50"/>
      <c r="S14" s="49">
        <v>11</v>
      </c>
      <c r="T14" s="36"/>
      <c r="U14" s="52"/>
      <c r="V14" s="52"/>
      <c r="W14" s="53"/>
      <c r="X14" s="51"/>
      <c r="Y14" s="49">
        <v>11</v>
      </c>
      <c r="Z14" s="36"/>
      <c r="AA14" s="50"/>
      <c r="AB14" s="50"/>
      <c r="AC14" s="51"/>
      <c r="AD14" s="51"/>
      <c r="AE14" s="49">
        <v>11</v>
      </c>
      <c r="AF14" s="36"/>
      <c r="AG14" s="54"/>
      <c r="AH14" s="54"/>
      <c r="AI14" s="54"/>
    </row>
    <row r="15" spans="1:35" ht="16.149999999999999" customHeight="1" thickBot="1" x14ac:dyDescent="0.3">
      <c r="A15" s="49">
        <v>12</v>
      </c>
      <c r="B15" s="36" t="s">
        <v>17</v>
      </c>
      <c r="C15" s="127">
        <v>1447</v>
      </c>
      <c r="D15" s="127">
        <v>9</v>
      </c>
      <c r="E15" s="127">
        <v>160.78</v>
      </c>
      <c r="G15" s="49">
        <v>12</v>
      </c>
      <c r="H15" s="36"/>
      <c r="I15" s="50"/>
      <c r="J15" s="50"/>
      <c r="M15" s="49">
        <v>12</v>
      </c>
      <c r="N15" s="36"/>
      <c r="O15" s="50"/>
      <c r="P15" s="50"/>
      <c r="S15" s="49">
        <v>12</v>
      </c>
      <c r="T15" s="36"/>
      <c r="U15" s="52"/>
      <c r="V15" s="52"/>
      <c r="W15" s="53"/>
      <c r="X15" s="51"/>
      <c r="Y15" s="49">
        <v>12</v>
      </c>
      <c r="Z15" s="36"/>
      <c r="AA15" s="50"/>
      <c r="AB15" s="50"/>
      <c r="AC15" s="51"/>
      <c r="AD15" s="51"/>
      <c r="AE15" s="49">
        <v>12</v>
      </c>
      <c r="AF15" s="36"/>
      <c r="AG15" s="54"/>
      <c r="AH15" s="54"/>
      <c r="AI15" s="54"/>
    </row>
    <row r="16" spans="1:35" ht="16.149999999999999" customHeight="1" thickBot="1" x14ac:dyDescent="0.3">
      <c r="A16" s="49">
        <v>13</v>
      </c>
      <c r="B16" s="36" t="s">
        <v>30</v>
      </c>
      <c r="C16" s="127">
        <v>1053</v>
      </c>
      <c r="D16" s="127">
        <v>6</v>
      </c>
      <c r="E16" s="127">
        <v>175.5</v>
      </c>
      <c r="G16" s="49">
        <v>13</v>
      </c>
      <c r="H16" s="36"/>
      <c r="I16" s="50"/>
      <c r="J16" s="50"/>
      <c r="M16" s="49">
        <v>13</v>
      </c>
      <c r="N16" s="36"/>
      <c r="O16" s="50"/>
      <c r="P16" s="50"/>
      <c r="S16" s="49">
        <v>13</v>
      </c>
      <c r="T16" s="36"/>
      <c r="U16" s="52"/>
      <c r="V16" s="52"/>
      <c r="W16" s="53"/>
      <c r="X16" s="51"/>
      <c r="Y16" s="49">
        <v>13</v>
      </c>
      <c r="Z16" s="36"/>
      <c r="AA16" s="50"/>
      <c r="AB16" s="50"/>
      <c r="AC16" s="51"/>
      <c r="AD16" s="51"/>
      <c r="AE16" s="49">
        <v>13</v>
      </c>
      <c r="AF16" s="36"/>
      <c r="AG16" s="54"/>
      <c r="AH16" s="54"/>
      <c r="AI16" s="54"/>
    </row>
    <row r="17" spans="1:35" ht="16.149999999999999" customHeight="1" thickBot="1" x14ac:dyDescent="0.3">
      <c r="A17" s="49">
        <v>14</v>
      </c>
      <c r="B17" s="36" t="s">
        <v>56</v>
      </c>
      <c r="C17" s="127">
        <v>518</v>
      </c>
      <c r="D17" s="127">
        <v>3</v>
      </c>
      <c r="E17" s="127">
        <v>172.67</v>
      </c>
      <c r="G17" s="49">
        <v>14</v>
      </c>
      <c r="H17" s="36"/>
      <c r="I17" s="50"/>
      <c r="J17" s="50"/>
      <c r="M17" s="49">
        <v>14</v>
      </c>
      <c r="N17" s="36"/>
      <c r="O17" s="50"/>
      <c r="P17" s="50"/>
      <c r="S17" s="49">
        <v>14</v>
      </c>
      <c r="T17" s="36"/>
      <c r="U17" s="52"/>
      <c r="V17" s="52"/>
      <c r="W17" s="53"/>
      <c r="X17" s="51"/>
      <c r="Y17" s="49">
        <v>15</v>
      </c>
      <c r="Z17" s="36"/>
      <c r="AA17" s="50"/>
      <c r="AB17" s="50"/>
      <c r="AC17" s="51"/>
      <c r="AD17" s="51"/>
      <c r="AE17" s="49">
        <v>16</v>
      </c>
      <c r="AF17" s="36"/>
      <c r="AG17" s="54"/>
      <c r="AH17" s="54"/>
      <c r="AI17" s="54"/>
    </row>
    <row r="18" spans="1:35" ht="15.75" thickBot="1" x14ac:dyDescent="0.3">
      <c r="A18" s="49">
        <v>15</v>
      </c>
      <c r="B18" s="36" t="s">
        <v>57</v>
      </c>
      <c r="C18" s="127">
        <v>512</v>
      </c>
      <c r="D18" s="127">
        <v>3</v>
      </c>
      <c r="E18" s="127">
        <v>170.67</v>
      </c>
      <c r="G18" s="49">
        <v>15</v>
      </c>
      <c r="H18" s="36"/>
      <c r="I18" s="50"/>
      <c r="J18" s="50"/>
      <c r="M18" s="49">
        <v>15</v>
      </c>
      <c r="N18" s="36"/>
      <c r="O18" s="50"/>
      <c r="P18" s="50"/>
      <c r="S18" s="49">
        <v>15</v>
      </c>
      <c r="T18" s="36"/>
      <c r="U18" s="52"/>
      <c r="V18" s="52"/>
      <c r="W18" s="53"/>
      <c r="X18" s="51"/>
      <c r="Y18" s="49">
        <v>16</v>
      </c>
      <c r="Z18" s="36"/>
      <c r="AA18" s="50"/>
      <c r="AB18" s="50"/>
      <c r="AC18" s="51"/>
      <c r="AD18" s="51"/>
      <c r="AE18" s="49">
        <v>17</v>
      </c>
      <c r="AF18" s="36"/>
      <c r="AG18" s="54"/>
      <c r="AH18" s="54"/>
      <c r="AI18" s="54"/>
    </row>
    <row r="19" spans="1:35" ht="16.149999999999999" customHeight="1" thickBot="1" x14ac:dyDescent="0.3">
      <c r="A19" s="49">
        <v>16</v>
      </c>
      <c r="B19" s="36" t="s">
        <v>68</v>
      </c>
      <c r="C19" s="127">
        <v>501</v>
      </c>
      <c r="D19" s="127">
        <v>3</v>
      </c>
      <c r="E19" s="127">
        <v>167</v>
      </c>
      <c r="G19" s="49">
        <v>16</v>
      </c>
      <c r="H19" s="36"/>
      <c r="I19" s="50"/>
      <c r="J19" s="50"/>
      <c r="M19" s="49">
        <v>16</v>
      </c>
      <c r="N19" s="36"/>
      <c r="O19" s="50"/>
      <c r="P19" s="50"/>
      <c r="S19" s="49">
        <v>16</v>
      </c>
      <c r="T19" s="36"/>
      <c r="U19" s="52"/>
      <c r="V19" s="52"/>
      <c r="W19" s="53"/>
      <c r="X19" s="51"/>
      <c r="Y19" s="49">
        <v>17</v>
      </c>
      <c r="Z19" s="36"/>
      <c r="AA19" s="50"/>
      <c r="AB19" s="50"/>
      <c r="AC19" s="51"/>
      <c r="AD19" s="51"/>
      <c r="AE19" s="49">
        <v>18</v>
      </c>
      <c r="AF19" s="36"/>
      <c r="AG19" s="54"/>
      <c r="AH19" s="54"/>
      <c r="AI19" s="54"/>
    </row>
    <row r="20" spans="1:35" ht="16.149999999999999" customHeight="1" thickBot="1" x14ac:dyDescent="0.3">
      <c r="A20" s="49">
        <v>17</v>
      </c>
      <c r="B20" s="36" t="s">
        <v>10</v>
      </c>
      <c r="C20" s="127">
        <v>1100</v>
      </c>
      <c r="D20" s="127">
        <v>6</v>
      </c>
      <c r="E20" s="127">
        <v>183.33</v>
      </c>
      <c r="G20" s="49">
        <v>17</v>
      </c>
      <c r="H20" s="36"/>
      <c r="I20" s="50"/>
      <c r="J20" s="50"/>
      <c r="M20" s="49">
        <v>17</v>
      </c>
      <c r="N20" s="36"/>
      <c r="O20" s="50"/>
      <c r="P20" s="50"/>
      <c r="S20" s="49">
        <v>17</v>
      </c>
      <c r="T20" s="36"/>
      <c r="U20" s="52"/>
      <c r="V20" s="52"/>
      <c r="W20" s="53"/>
      <c r="X20" s="51"/>
      <c r="Y20" s="49">
        <v>18</v>
      </c>
      <c r="Z20" s="36"/>
      <c r="AA20" s="50"/>
      <c r="AB20" s="50"/>
      <c r="AC20" s="51"/>
      <c r="AD20" s="51"/>
      <c r="AE20" s="49">
        <v>19</v>
      </c>
      <c r="AF20" s="36"/>
      <c r="AG20" s="54"/>
      <c r="AH20" s="54"/>
      <c r="AI20" s="54"/>
    </row>
    <row r="21" spans="1:35" ht="16.149999999999999" customHeight="1" thickBot="1" x14ac:dyDescent="0.3">
      <c r="A21" s="49">
        <v>18</v>
      </c>
      <c r="B21" s="36" t="s">
        <v>69</v>
      </c>
      <c r="C21" s="127">
        <v>487</v>
      </c>
      <c r="D21" s="127">
        <v>3</v>
      </c>
      <c r="E21" s="127">
        <v>162.33000000000001</v>
      </c>
      <c r="G21" s="49">
        <v>18</v>
      </c>
      <c r="H21" s="36"/>
      <c r="I21" s="50"/>
      <c r="J21" s="50"/>
      <c r="M21" s="49">
        <v>18</v>
      </c>
      <c r="N21" s="36"/>
      <c r="O21" s="50"/>
      <c r="P21" s="50"/>
      <c r="S21" s="49">
        <v>18</v>
      </c>
      <c r="T21" s="36"/>
      <c r="U21" s="52"/>
      <c r="V21" s="52"/>
      <c r="W21" s="53"/>
      <c r="X21" s="51"/>
      <c r="Y21" s="49">
        <v>19</v>
      </c>
      <c r="Z21" s="36"/>
      <c r="AA21" s="50"/>
      <c r="AB21" s="50"/>
      <c r="AC21" s="51"/>
      <c r="AD21" s="51"/>
      <c r="AE21" s="49">
        <v>20</v>
      </c>
      <c r="AF21" s="36"/>
      <c r="AG21" s="54"/>
      <c r="AH21" s="54"/>
      <c r="AI21" s="54"/>
    </row>
    <row r="22" spans="1:35" ht="15.75" thickBot="1" x14ac:dyDescent="0.3">
      <c r="A22" s="49">
        <v>19</v>
      </c>
      <c r="B22" s="36" t="s">
        <v>38</v>
      </c>
      <c r="C22" s="127">
        <v>936</v>
      </c>
      <c r="D22" s="127">
        <v>6</v>
      </c>
      <c r="E22" s="127">
        <v>156</v>
      </c>
      <c r="G22" s="49">
        <v>19</v>
      </c>
      <c r="H22" s="36"/>
      <c r="I22" s="50"/>
      <c r="J22" s="50"/>
      <c r="M22" s="49">
        <v>19</v>
      </c>
      <c r="N22" s="36"/>
      <c r="O22" s="50"/>
      <c r="P22" s="50"/>
      <c r="S22" s="49">
        <v>19</v>
      </c>
      <c r="T22" s="36"/>
      <c r="U22" s="52"/>
      <c r="V22" s="52"/>
      <c r="W22" s="53"/>
      <c r="X22" s="51"/>
      <c r="Y22" s="49">
        <v>20</v>
      </c>
      <c r="Z22" s="36"/>
      <c r="AA22" s="50"/>
      <c r="AB22" s="50"/>
      <c r="AC22" s="51"/>
      <c r="AD22" s="51"/>
      <c r="AE22" s="49">
        <v>21</v>
      </c>
      <c r="AF22" s="36"/>
      <c r="AG22" s="54"/>
      <c r="AH22" s="54"/>
      <c r="AI22" s="54"/>
    </row>
    <row r="23" spans="1:35" ht="16.149999999999999" customHeight="1" thickBot="1" x14ac:dyDescent="0.3">
      <c r="A23" s="49">
        <v>20</v>
      </c>
      <c r="B23" s="36" t="s">
        <v>22</v>
      </c>
      <c r="C23" s="127">
        <v>1533</v>
      </c>
      <c r="D23" s="127">
        <v>9</v>
      </c>
      <c r="E23" s="127">
        <v>170.33</v>
      </c>
      <c r="G23" s="49">
        <v>20</v>
      </c>
      <c r="H23" s="36"/>
      <c r="I23" s="50"/>
      <c r="J23" s="50"/>
      <c r="M23" s="49">
        <v>20</v>
      </c>
      <c r="N23" s="36"/>
      <c r="O23" s="50"/>
      <c r="P23" s="50"/>
      <c r="S23" s="49">
        <v>20</v>
      </c>
      <c r="T23" s="36"/>
      <c r="U23" s="52"/>
      <c r="V23" s="52"/>
      <c r="W23" s="53"/>
      <c r="X23" s="51"/>
      <c r="Y23" s="49">
        <v>21</v>
      </c>
      <c r="Z23" s="36"/>
      <c r="AA23" s="50"/>
      <c r="AB23" s="50"/>
      <c r="AC23" s="51"/>
      <c r="AD23" s="51"/>
      <c r="AE23" s="49">
        <v>22</v>
      </c>
      <c r="AF23" s="36"/>
      <c r="AG23" s="54"/>
      <c r="AH23" s="54"/>
      <c r="AI23" s="54"/>
    </row>
    <row r="24" spans="1:35" ht="16.149999999999999" customHeight="1" thickBot="1" x14ac:dyDescent="0.3">
      <c r="A24" s="49">
        <v>21</v>
      </c>
      <c r="B24" s="36" t="s">
        <v>43</v>
      </c>
      <c r="C24" s="127">
        <v>1054</v>
      </c>
      <c r="D24" s="127">
        <v>6</v>
      </c>
      <c r="E24" s="127">
        <v>175.67</v>
      </c>
      <c r="G24" s="49">
        <v>21</v>
      </c>
      <c r="H24" s="36"/>
      <c r="I24" s="50"/>
      <c r="J24" s="50"/>
      <c r="M24" s="49">
        <v>21</v>
      </c>
      <c r="N24" s="36"/>
      <c r="O24" s="50"/>
      <c r="P24" s="50"/>
      <c r="S24" s="49">
        <v>21</v>
      </c>
      <c r="T24" s="36"/>
      <c r="U24" s="52"/>
      <c r="V24" s="52"/>
      <c r="W24" s="53"/>
      <c r="X24" s="51"/>
      <c r="Y24" s="49">
        <v>22</v>
      </c>
      <c r="Z24" s="36"/>
      <c r="AA24" s="50"/>
      <c r="AB24" s="50"/>
      <c r="AC24" s="51"/>
      <c r="AD24" s="51"/>
      <c r="AE24" s="49">
        <v>23</v>
      </c>
      <c r="AF24" s="36"/>
      <c r="AG24" s="54"/>
      <c r="AH24" s="54"/>
      <c r="AI24" s="54"/>
    </row>
    <row r="25" spans="1:35" ht="16.149999999999999" customHeight="1" thickBot="1" x14ac:dyDescent="0.3">
      <c r="A25" s="49">
        <v>22</v>
      </c>
      <c r="B25" s="36" t="s">
        <v>63</v>
      </c>
      <c r="C25" s="127">
        <v>572</v>
      </c>
      <c r="D25" s="127">
        <v>4</v>
      </c>
      <c r="E25" s="127">
        <v>143</v>
      </c>
      <c r="G25" s="49">
        <v>22</v>
      </c>
      <c r="H25" s="36"/>
      <c r="I25" s="50"/>
      <c r="J25" s="50"/>
      <c r="M25" s="49">
        <v>22</v>
      </c>
      <c r="N25" s="36"/>
      <c r="O25" s="50"/>
      <c r="P25" s="50"/>
      <c r="S25" s="49">
        <v>22</v>
      </c>
      <c r="T25" s="36"/>
      <c r="U25" s="52"/>
      <c r="V25" s="52"/>
      <c r="W25" s="53"/>
      <c r="X25" s="51"/>
      <c r="Y25" s="49">
        <v>23</v>
      </c>
      <c r="Z25" s="36"/>
      <c r="AA25" s="50"/>
      <c r="AB25" s="50"/>
      <c r="AC25" s="51"/>
      <c r="AD25" s="51"/>
      <c r="AE25" s="49">
        <v>24</v>
      </c>
      <c r="AF25" s="36"/>
      <c r="AG25" s="54"/>
      <c r="AH25" s="54"/>
      <c r="AI25" s="54"/>
    </row>
    <row r="26" spans="1:35" ht="16.149999999999999" customHeight="1" thickBot="1" x14ac:dyDescent="0.3">
      <c r="A26" s="49">
        <v>23</v>
      </c>
      <c r="B26" s="36" t="s">
        <v>36</v>
      </c>
      <c r="C26" s="127">
        <v>1255</v>
      </c>
      <c r="D26" s="127">
        <v>9</v>
      </c>
      <c r="E26" s="127">
        <v>139.44</v>
      </c>
      <c r="G26" s="49">
        <v>23</v>
      </c>
      <c r="H26" s="36"/>
      <c r="I26" s="50"/>
      <c r="J26" s="50"/>
      <c r="M26" s="49">
        <v>23</v>
      </c>
      <c r="N26" s="36"/>
      <c r="O26" s="50"/>
      <c r="P26" s="50"/>
      <c r="S26" s="49">
        <v>23</v>
      </c>
      <c r="T26" s="36"/>
      <c r="U26" s="52"/>
      <c r="V26" s="52"/>
      <c r="W26" s="53"/>
      <c r="X26" s="51"/>
      <c r="Y26" s="49">
        <v>24</v>
      </c>
      <c r="Z26" s="36"/>
      <c r="AA26" s="50"/>
      <c r="AB26" s="50"/>
      <c r="AC26" s="51"/>
      <c r="AD26" s="51"/>
      <c r="AE26" s="49">
        <v>25</v>
      </c>
      <c r="AF26" s="36"/>
      <c r="AG26" s="54"/>
      <c r="AH26" s="54"/>
      <c r="AI26" s="54"/>
    </row>
    <row r="27" spans="1:35" ht="16.149999999999999" customHeight="1" thickBot="1" x14ac:dyDescent="0.3">
      <c r="A27" s="49">
        <v>24</v>
      </c>
      <c r="B27" s="36" t="s">
        <v>32</v>
      </c>
      <c r="C27" s="127">
        <v>1754</v>
      </c>
      <c r="D27" s="127">
        <v>9</v>
      </c>
      <c r="E27" s="127">
        <v>194.89</v>
      </c>
      <c r="G27" s="49">
        <v>24</v>
      </c>
      <c r="H27" s="36"/>
      <c r="I27" s="50"/>
      <c r="J27" s="50"/>
      <c r="M27" s="49">
        <v>24</v>
      </c>
      <c r="N27" s="36"/>
      <c r="O27" s="50"/>
      <c r="P27" s="50"/>
      <c r="S27" s="49">
        <v>24</v>
      </c>
      <c r="T27" s="36"/>
      <c r="U27" s="52"/>
      <c r="V27" s="52"/>
      <c r="W27" s="53"/>
      <c r="X27" s="51"/>
      <c r="Y27" s="49">
        <v>25</v>
      </c>
      <c r="Z27" s="36"/>
      <c r="AA27" s="50"/>
      <c r="AB27" s="50"/>
      <c r="AC27" s="51"/>
      <c r="AD27" s="51"/>
      <c r="AE27" s="49">
        <v>26</v>
      </c>
      <c r="AF27" s="36"/>
      <c r="AG27" s="54"/>
      <c r="AH27" s="54"/>
      <c r="AI27" s="54"/>
    </row>
    <row r="28" spans="1:35" ht="16.149999999999999" customHeight="1" thickBot="1" x14ac:dyDescent="0.3">
      <c r="A28" s="49">
        <v>25</v>
      </c>
      <c r="B28" s="36" t="s">
        <v>54</v>
      </c>
      <c r="C28" s="127">
        <v>550</v>
      </c>
      <c r="D28" s="127">
        <v>3</v>
      </c>
      <c r="E28" s="127">
        <v>183.33</v>
      </c>
      <c r="G28" s="49">
        <v>25</v>
      </c>
      <c r="H28" s="36"/>
      <c r="I28" s="50"/>
      <c r="J28" s="50"/>
      <c r="M28" s="49">
        <v>25</v>
      </c>
      <c r="N28" s="36"/>
      <c r="O28" s="50"/>
      <c r="P28" s="50"/>
      <c r="S28" s="49">
        <v>25</v>
      </c>
      <c r="T28" s="36"/>
      <c r="U28" s="52"/>
      <c r="V28" s="52"/>
      <c r="W28" s="53"/>
      <c r="X28" s="51"/>
      <c r="Y28" s="49">
        <v>26</v>
      </c>
      <c r="Z28" s="36"/>
      <c r="AA28" s="50"/>
      <c r="AB28" s="50"/>
      <c r="AC28" s="51"/>
      <c r="AD28" s="51"/>
      <c r="AE28" s="49">
        <v>27</v>
      </c>
      <c r="AF28" s="36"/>
      <c r="AG28" s="54"/>
      <c r="AH28" s="54"/>
      <c r="AI28" s="54"/>
    </row>
    <row r="29" spans="1:35" ht="16.149999999999999" customHeight="1" thickBot="1" x14ac:dyDescent="0.3">
      <c r="A29" s="49">
        <v>26</v>
      </c>
      <c r="B29" s="36" t="s">
        <v>15</v>
      </c>
      <c r="C29" s="127">
        <v>992</v>
      </c>
      <c r="D29" s="127">
        <v>6</v>
      </c>
      <c r="E29" s="127">
        <v>165.33</v>
      </c>
      <c r="G29" s="49">
        <v>26</v>
      </c>
      <c r="H29" s="36"/>
      <c r="I29" s="50"/>
      <c r="J29" s="50"/>
      <c r="M29" s="49">
        <v>26</v>
      </c>
      <c r="N29" s="36"/>
      <c r="O29" s="50"/>
      <c r="P29" s="50"/>
      <c r="S29" s="49">
        <v>26</v>
      </c>
      <c r="T29" s="36"/>
      <c r="U29" s="52"/>
      <c r="V29" s="52"/>
      <c r="W29" s="53"/>
      <c r="X29" s="51"/>
      <c r="Y29" s="49">
        <v>27</v>
      </c>
      <c r="Z29" s="36"/>
      <c r="AA29" s="50"/>
      <c r="AB29" s="50"/>
      <c r="AC29" s="51"/>
      <c r="AD29" s="51"/>
      <c r="AE29" s="49">
        <v>28</v>
      </c>
      <c r="AF29" s="36"/>
      <c r="AG29" s="54"/>
      <c r="AH29" s="54"/>
      <c r="AI29" s="54"/>
    </row>
    <row r="30" spans="1:35" ht="16.149999999999999" customHeight="1" thickBot="1" x14ac:dyDescent="0.3">
      <c r="A30" s="49">
        <v>27</v>
      </c>
      <c r="B30" s="36" t="s">
        <v>42</v>
      </c>
      <c r="C30" s="127">
        <v>1571</v>
      </c>
      <c r="D30" s="127">
        <v>9</v>
      </c>
      <c r="E30" s="127">
        <v>174.56</v>
      </c>
      <c r="G30" s="49">
        <v>27</v>
      </c>
      <c r="H30" s="36"/>
      <c r="I30" s="50"/>
      <c r="J30" s="50"/>
      <c r="M30" s="49">
        <v>27</v>
      </c>
      <c r="N30" s="36"/>
      <c r="O30" s="50"/>
      <c r="P30" s="50"/>
      <c r="S30" s="49">
        <v>27</v>
      </c>
      <c r="T30" s="36"/>
      <c r="U30" s="52"/>
      <c r="V30" s="52"/>
      <c r="W30" s="53"/>
      <c r="X30" s="51"/>
      <c r="Y30" s="49">
        <v>28</v>
      </c>
      <c r="Z30" s="36"/>
      <c r="AA30" s="50"/>
      <c r="AB30" s="50"/>
      <c r="AC30" s="51"/>
      <c r="AD30" s="51"/>
      <c r="AE30" s="49">
        <v>29</v>
      </c>
      <c r="AF30" s="36"/>
      <c r="AG30" s="54"/>
      <c r="AH30" s="54"/>
      <c r="AI30" s="54"/>
    </row>
    <row r="31" spans="1:35" ht="16.149999999999999" customHeight="1" thickBot="1" x14ac:dyDescent="0.3">
      <c r="A31" s="49">
        <v>28</v>
      </c>
      <c r="B31" s="36" t="s">
        <v>35</v>
      </c>
      <c r="C31" s="127">
        <v>978</v>
      </c>
      <c r="D31" s="127">
        <v>6</v>
      </c>
      <c r="E31" s="127">
        <v>163</v>
      </c>
      <c r="G31" s="49">
        <v>28</v>
      </c>
      <c r="H31" s="36"/>
      <c r="I31" s="50"/>
      <c r="J31" s="50"/>
      <c r="M31" s="49">
        <v>28</v>
      </c>
      <c r="N31" s="36"/>
      <c r="O31" s="50"/>
      <c r="P31" s="50"/>
      <c r="S31" s="49">
        <v>28</v>
      </c>
      <c r="T31" s="36"/>
      <c r="U31" s="52"/>
      <c r="V31" s="52"/>
      <c r="W31" s="53"/>
      <c r="X31" s="51"/>
      <c r="Y31" s="49">
        <v>29</v>
      </c>
      <c r="Z31" s="36"/>
      <c r="AA31" s="50"/>
      <c r="AB31" s="50"/>
      <c r="AC31" s="51"/>
      <c r="AD31" s="51"/>
      <c r="AE31" s="49">
        <v>30</v>
      </c>
      <c r="AF31" s="36"/>
      <c r="AG31" s="54"/>
      <c r="AH31" s="54"/>
      <c r="AI31" s="54"/>
    </row>
    <row r="32" spans="1:35" s="55" customFormat="1" ht="16.149999999999999" customHeight="1" thickBot="1" x14ac:dyDescent="0.3">
      <c r="A32" s="49">
        <v>29</v>
      </c>
      <c r="B32" s="36" t="s">
        <v>28</v>
      </c>
      <c r="C32" s="127">
        <v>465</v>
      </c>
      <c r="D32" s="127">
        <v>3</v>
      </c>
      <c r="E32" s="127">
        <v>155</v>
      </c>
      <c r="G32" s="49">
        <v>29</v>
      </c>
      <c r="H32" s="36"/>
      <c r="I32" s="50"/>
      <c r="J32" s="50"/>
      <c r="K32" s="51"/>
      <c r="M32" s="49">
        <v>29</v>
      </c>
      <c r="N32" s="36"/>
      <c r="O32" s="50"/>
      <c r="P32" s="50"/>
      <c r="Q32" s="51"/>
      <c r="S32" s="49">
        <v>29</v>
      </c>
      <c r="T32" s="36"/>
      <c r="U32" s="52"/>
      <c r="V32" s="52"/>
      <c r="W32" s="53"/>
      <c r="X32" s="51"/>
      <c r="Y32" s="49">
        <v>30</v>
      </c>
      <c r="Z32" s="36"/>
      <c r="AA32" s="50"/>
      <c r="AB32" s="50"/>
      <c r="AC32" s="51"/>
      <c r="AD32" s="51"/>
      <c r="AE32" s="49">
        <v>31</v>
      </c>
      <c r="AF32" s="36"/>
      <c r="AG32" s="54"/>
      <c r="AH32" s="54"/>
      <c r="AI32" s="54"/>
    </row>
    <row r="33" spans="1:35" s="55" customFormat="1" ht="16.149999999999999" customHeight="1" thickBot="1" x14ac:dyDescent="0.3">
      <c r="A33" s="49">
        <v>30</v>
      </c>
      <c r="B33" s="36" t="s">
        <v>70</v>
      </c>
      <c r="C33" s="127">
        <v>449</v>
      </c>
      <c r="D33" s="127">
        <v>3</v>
      </c>
      <c r="E33" s="127">
        <v>149.66999999999999</v>
      </c>
      <c r="G33" s="49">
        <v>30</v>
      </c>
      <c r="H33" s="36"/>
      <c r="I33" s="50"/>
      <c r="J33" s="50"/>
      <c r="K33" s="51"/>
      <c r="M33" s="49">
        <v>30</v>
      </c>
      <c r="N33" s="36"/>
      <c r="O33" s="50"/>
      <c r="P33" s="50"/>
      <c r="Q33" s="51"/>
      <c r="S33" s="49">
        <v>30</v>
      </c>
      <c r="T33" s="36"/>
      <c r="U33" s="52"/>
      <c r="V33" s="52"/>
      <c r="W33" s="53"/>
      <c r="X33" s="51"/>
      <c r="Y33" s="49">
        <v>31</v>
      </c>
      <c r="Z33" s="36"/>
      <c r="AA33" s="50"/>
      <c r="AB33" s="50"/>
      <c r="AC33" s="51"/>
      <c r="AD33" s="51"/>
      <c r="AE33" s="49">
        <v>32</v>
      </c>
      <c r="AF33" s="36"/>
      <c r="AG33" s="54"/>
      <c r="AH33" s="54"/>
      <c r="AI33" s="54"/>
    </row>
    <row r="34" spans="1:35" s="55" customFormat="1" ht="16.149999999999999" customHeight="1" thickBot="1" x14ac:dyDescent="0.3">
      <c r="A34" s="49">
        <v>31</v>
      </c>
      <c r="B34" s="36" t="s">
        <v>60</v>
      </c>
      <c r="C34" s="127">
        <v>456</v>
      </c>
      <c r="D34" s="127">
        <v>3</v>
      </c>
      <c r="E34" s="127">
        <v>152</v>
      </c>
      <c r="G34" s="49">
        <v>31</v>
      </c>
      <c r="H34" s="36"/>
      <c r="I34" s="50"/>
      <c r="J34" s="50"/>
      <c r="K34" s="51"/>
      <c r="M34" s="49">
        <v>31</v>
      </c>
      <c r="N34" s="36"/>
      <c r="O34" s="50"/>
      <c r="P34" s="50"/>
      <c r="Q34" s="51"/>
      <c r="S34" s="49">
        <v>31</v>
      </c>
      <c r="T34" s="36"/>
      <c r="U34" s="52"/>
      <c r="V34" s="52"/>
      <c r="W34" s="53"/>
      <c r="X34" s="51"/>
      <c r="Y34" s="49">
        <v>32</v>
      </c>
      <c r="Z34" s="36"/>
      <c r="AA34" s="50"/>
      <c r="AB34" s="50"/>
      <c r="AC34" s="51"/>
      <c r="AD34" s="51"/>
      <c r="AE34" s="49">
        <v>33</v>
      </c>
      <c r="AF34" s="36"/>
      <c r="AG34" s="54"/>
      <c r="AH34" s="54"/>
      <c r="AI34" s="54"/>
    </row>
    <row r="35" spans="1:35" s="55" customFormat="1" ht="16.149999999999999" customHeight="1" thickBot="1" x14ac:dyDescent="0.3">
      <c r="A35" s="49">
        <v>32</v>
      </c>
      <c r="B35" s="36" t="s">
        <v>64</v>
      </c>
      <c r="C35" s="127">
        <v>430</v>
      </c>
      <c r="D35" s="127">
        <v>3</v>
      </c>
      <c r="E35" s="127">
        <v>143.33000000000001</v>
      </c>
      <c r="G35" s="49">
        <v>32</v>
      </c>
      <c r="H35" s="36"/>
      <c r="I35" s="50"/>
      <c r="J35" s="50"/>
      <c r="K35" s="51"/>
      <c r="M35" s="49">
        <v>32</v>
      </c>
      <c r="N35" s="36"/>
      <c r="O35" s="50"/>
      <c r="P35" s="50"/>
      <c r="Q35" s="51"/>
      <c r="S35" s="49">
        <v>32</v>
      </c>
      <c r="T35" s="36"/>
      <c r="U35" s="52"/>
      <c r="V35" s="52"/>
      <c r="W35" s="53"/>
      <c r="X35" s="51"/>
      <c r="Y35" s="49">
        <v>33</v>
      </c>
      <c r="Z35" s="36"/>
      <c r="AA35" s="50"/>
      <c r="AB35" s="50"/>
      <c r="AC35" s="51"/>
      <c r="AD35" s="51"/>
      <c r="AE35" s="49">
        <v>34</v>
      </c>
      <c r="AF35" s="36"/>
      <c r="AG35" s="54"/>
      <c r="AH35" s="54"/>
      <c r="AI35" s="54"/>
    </row>
    <row r="36" spans="1:35" s="55" customFormat="1" ht="16.149999999999999" customHeight="1" thickBot="1" x14ac:dyDescent="0.3">
      <c r="A36" s="49">
        <v>33</v>
      </c>
      <c r="B36" s="36" t="s">
        <v>71</v>
      </c>
      <c r="C36" s="127">
        <v>415</v>
      </c>
      <c r="D36" s="127">
        <v>3</v>
      </c>
      <c r="E36" s="127">
        <v>138.33000000000001</v>
      </c>
      <c r="G36" s="49">
        <v>33</v>
      </c>
      <c r="H36" s="36"/>
      <c r="I36" s="50"/>
      <c r="J36" s="50"/>
      <c r="K36" s="51"/>
      <c r="M36" s="49">
        <v>33</v>
      </c>
      <c r="N36" s="36"/>
      <c r="O36" s="50"/>
      <c r="P36" s="50"/>
      <c r="Q36" s="51"/>
      <c r="S36" s="49">
        <v>33</v>
      </c>
      <c r="T36" s="36"/>
      <c r="U36" s="52"/>
      <c r="V36" s="52"/>
      <c r="W36" s="53"/>
      <c r="X36" s="51"/>
      <c r="Y36" s="49">
        <v>34</v>
      </c>
      <c r="Z36" s="36"/>
      <c r="AA36" s="50"/>
      <c r="AB36" s="50"/>
      <c r="AC36" s="51"/>
      <c r="AD36" s="51"/>
      <c r="AE36" s="49">
        <v>35</v>
      </c>
      <c r="AF36" s="36"/>
      <c r="AG36" s="54"/>
      <c r="AH36" s="54"/>
      <c r="AI36" s="54"/>
    </row>
    <row r="37" spans="1:35" ht="16.149999999999999" customHeight="1" thickBot="1" x14ac:dyDescent="0.3">
      <c r="A37" s="49">
        <v>34</v>
      </c>
      <c r="B37" s="36" t="s">
        <v>34</v>
      </c>
      <c r="C37" s="127">
        <v>803</v>
      </c>
      <c r="D37" s="127">
        <v>5</v>
      </c>
      <c r="E37" s="127">
        <v>160.6</v>
      </c>
      <c r="G37" s="49">
        <v>34</v>
      </c>
      <c r="H37" s="36"/>
      <c r="I37" s="50"/>
      <c r="J37" s="50"/>
      <c r="M37" s="49">
        <v>34</v>
      </c>
      <c r="N37" s="36"/>
      <c r="O37" s="50"/>
      <c r="P37" s="50"/>
      <c r="S37" s="49">
        <v>34</v>
      </c>
      <c r="T37" s="36"/>
      <c r="U37" s="52"/>
      <c r="V37" s="52"/>
      <c r="W37" s="53"/>
      <c r="X37" s="51"/>
      <c r="Y37" s="49">
        <v>35</v>
      </c>
      <c r="Z37" s="36"/>
      <c r="AA37" s="50"/>
      <c r="AB37" s="50"/>
      <c r="AC37" s="51"/>
      <c r="AD37" s="51"/>
      <c r="AE37" s="49">
        <v>14</v>
      </c>
      <c r="AF37" s="36"/>
      <c r="AG37" s="54"/>
      <c r="AH37" s="54"/>
      <c r="AI37" s="54"/>
    </row>
    <row r="38" spans="1:35" ht="15.75" customHeight="1" thickBot="1" x14ac:dyDescent="0.3">
      <c r="A38" s="49">
        <v>35</v>
      </c>
      <c r="B38" s="36" t="s">
        <v>24</v>
      </c>
      <c r="C38" s="127">
        <v>1057</v>
      </c>
      <c r="D38" s="127">
        <v>6</v>
      </c>
      <c r="E38" s="127">
        <v>176.17</v>
      </c>
      <c r="G38" s="49">
        <v>35</v>
      </c>
      <c r="H38" s="36"/>
      <c r="I38" s="50"/>
      <c r="J38" s="50"/>
      <c r="M38" s="49">
        <v>35</v>
      </c>
      <c r="N38" s="36"/>
      <c r="O38" s="50"/>
      <c r="P38" s="50"/>
      <c r="S38" s="49">
        <v>35</v>
      </c>
      <c r="T38" s="36"/>
      <c r="U38" s="52"/>
      <c r="V38" s="52"/>
      <c r="W38" s="53"/>
      <c r="X38" s="51"/>
      <c r="Y38" s="49">
        <v>14</v>
      </c>
      <c r="Z38" s="36"/>
      <c r="AA38" s="50"/>
      <c r="AB38" s="50"/>
      <c r="AC38" s="51"/>
      <c r="AD38" s="51"/>
      <c r="AE38" s="49">
        <v>15</v>
      </c>
      <c r="AF38" s="36"/>
      <c r="AG38" s="54"/>
      <c r="AH38" s="54"/>
      <c r="AI38" s="54"/>
    </row>
    <row r="39" spans="1:35" ht="15.75" customHeight="1" thickBot="1" x14ac:dyDescent="0.3">
      <c r="A39" s="49">
        <v>36</v>
      </c>
      <c r="B39" s="36" t="s">
        <v>55</v>
      </c>
      <c r="C39" s="127">
        <v>543</v>
      </c>
      <c r="D39" s="127">
        <v>3</v>
      </c>
      <c r="E39" s="127">
        <v>181</v>
      </c>
      <c r="G39" s="49">
        <v>36</v>
      </c>
      <c r="H39" s="36"/>
      <c r="I39" s="50"/>
      <c r="J39" s="50"/>
      <c r="M39" s="49">
        <v>36</v>
      </c>
      <c r="N39" s="36"/>
      <c r="O39" s="50"/>
      <c r="P39" s="50"/>
      <c r="S39" s="49">
        <v>36</v>
      </c>
      <c r="T39" s="36"/>
      <c r="U39" s="52"/>
      <c r="V39" s="52"/>
      <c r="W39" s="53"/>
      <c r="X39" s="51"/>
      <c r="Y39" s="49">
        <v>36</v>
      </c>
      <c r="Z39" s="36"/>
      <c r="AA39" s="50"/>
      <c r="AB39" s="50"/>
      <c r="AC39" s="51"/>
      <c r="AD39" s="51"/>
      <c r="AE39" s="49">
        <v>36</v>
      </c>
      <c r="AF39" s="36"/>
      <c r="AG39" s="54"/>
      <c r="AH39" s="54"/>
      <c r="AI39" s="54"/>
    </row>
    <row r="40" spans="1:35" ht="15.75" customHeight="1" thickBot="1" x14ac:dyDescent="0.3">
      <c r="A40" s="49">
        <v>37</v>
      </c>
      <c r="B40" s="36" t="s">
        <v>41</v>
      </c>
      <c r="C40" s="127">
        <v>384</v>
      </c>
      <c r="D40" s="127">
        <v>3</v>
      </c>
      <c r="E40" s="127">
        <v>128</v>
      </c>
      <c r="G40" s="49">
        <v>37</v>
      </c>
      <c r="H40" s="36"/>
      <c r="I40" s="50"/>
      <c r="J40" s="50"/>
      <c r="M40" s="49">
        <v>37</v>
      </c>
      <c r="N40" s="36"/>
      <c r="O40" s="50"/>
      <c r="P40" s="50"/>
      <c r="S40" s="49">
        <v>37</v>
      </c>
      <c r="T40" s="36"/>
      <c r="U40" s="52"/>
      <c r="V40" s="52"/>
      <c r="W40" s="53"/>
      <c r="X40" s="51"/>
      <c r="Y40" s="49">
        <v>37</v>
      </c>
      <c r="Z40" s="36"/>
      <c r="AA40" s="50"/>
      <c r="AB40" s="50"/>
      <c r="AC40" s="51"/>
      <c r="AD40" s="51"/>
      <c r="AE40" s="49">
        <v>37</v>
      </c>
      <c r="AF40" s="36"/>
      <c r="AG40" s="54"/>
      <c r="AH40" s="54"/>
      <c r="AI40" s="54"/>
    </row>
    <row r="41" spans="1:35" ht="15.75" customHeight="1" thickBot="1" x14ac:dyDescent="0.3">
      <c r="A41" s="49">
        <v>38</v>
      </c>
      <c r="B41" s="36" t="s">
        <v>23</v>
      </c>
      <c r="C41" s="127">
        <v>1405</v>
      </c>
      <c r="D41" s="127">
        <v>9</v>
      </c>
      <c r="E41" s="127">
        <v>156.11000000000001</v>
      </c>
      <c r="G41" s="49">
        <v>38</v>
      </c>
      <c r="H41" s="36"/>
      <c r="I41" s="50"/>
      <c r="J41" s="50"/>
      <c r="M41" s="49">
        <v>38</v>
      </c>
      <c r="N41" s="36"/>
      <c r="O41" s="50"/>
      <c r="P41" s="50"/>
      <c r="S41" s="49">
        <v>38</v>
      </c>
      <c r="T41" s="36"/>
      <c r="U41" s="52"/>
      <c r="V41" s="52"/>
      <c r="W41" s="53"/>
      <c r="X41" s="51"/>
      <c r="Y41" s="49">
        <v>38</v>
      </c>
      <c r="Z41" s="36"/>
      <c r="AA41" s="50"/>
      <c r="AB41" s="50"/>
      <c r="AC41" s="51"/>
      <c r="AD41" s="51"/>
      <c r="AE41" s="49">
        <v>38</v>
      </c>
      <c r="AF41" s="36"/>
      <c r="AG41" s="54"/>
      <c r="AH41" s="54"/>
      <c r="AI41" s="54"/>
    </row>
    <row r="42" spans="1:35" ht="15.75" customHeight="1" thickBot="1" x14ac:dyDescent="0.3">
      <c r="A42" s="49">
        <v>39</v>
      </c>
      <c r="B42" s="36" t="s">
        <v>11</v>
      </c>
      <c r="C42" s="127">
        <v>1047</v>
      </c>
      <c r="D42" s="127">
        <v>6</v>
      </c>
      <c r="E42" s="127">
        <v>174.5</v>
      </c>
      <c r="G42" s="49">
        <v>39</v>
      </c>
      <c r="H42" s="36"/>
      <c r="I42" s="50"/>
      <c r="J42" s="50"/>
      <c r="M42" s="49">
        <v>39</v>
      </c>
      <c r="N42" s="36"/>
      <c r="O42" s="50"/>
      <c r="P42" s="50"/>
      <c r="S42" s="49">
        <v>39</v>
      </c>
      <c r="T42" s="36"/>
      <c r="U42" s="52"/>
      <c r="V42" s="52"/>
      <c r="W42" s="53"/>
      <c r="X42" s="51"/>
      <c r="Y42" s="49">
        <v>39</v>
      </c>
      <c r="Z42" s="36"/>
      <c r="AA42" s="50"/>
      <c r="AB42" s="50"/>
      <c r="AC42" s="51"/>
      <c r="AD42" s="51"/>
      <c r="AE42" s="49">
        <v>39</v>
      </c>
      <c r="AF42" s="36"/>
      <c r="AG42" s="54"/>
      <c r="AH42" s="54"/>
      <c r="AI42" s="54"/>
    </row>
    <row r="43" spans="1:35" ht="15.75" customHeight="1" thickBot="1" x14ac:dyDescent="0.3">
      <c r="A43" s="49">
        <v>40</v>
      </c>
      <c r="B43" s="36" t="s">
        <v>61</v>
      </c>
      <c r="C43" s="127">
        <v>452</v>
      </c>
      <c r="D43" s="127">
        <v>3</v>
      </c>
      <c r="E43" s="127">
        <v>150.66999999999999</v>
      </c>
      <c r="G43" s="49">
        <v>40</v>
      </c>
      <c r="H43" s="36"/>
      <c r="I43" s="50"/>
      <c r="J43" s="50"/>
      <c r="M43" s="49">
        <v>40</v>
      </c>
      <c r="N43" s="36"/>
      <c r="O43" s="50"/>
      <c r="P43" s="50"/>
      <c r="S43" s="49">
        <v>40</v>
      </c>
      <c r="T43" s="36"/>
      <c r="U43" s="52"/>
      <c r="V43" s="52"/>
      <c r="W43" s="53"/>
      <c r="X43" s="51"/>
      <c r="Y43" s="49">
        <v>40</v>
      </c>
      <c r="Z43" s="36"/>
      <c r="AA43" s="50"/>
      <c r="AB43" s="50"/>
      <c r="AC43" s="51"/>
      <c r="AD43" s="51"/>
      <c r="AE43" s="49">
        <v>40</v>
      </c>
      <c r="AF43" s="36"/>
      <c r="AG43" s="54"/>
      <c r="AH43" s="54"/>
      <c r="AI43" s="54"/>
    </row>
    <row r="44" spans="1:35" ht="15.75" customHeight="1" thickBot="1" x14ac:dyDescent="0.3">
      <c r="A44" s="49">
        <v>41</v>
      </c>
      <c r="B44" s="36" t="s">
        <v>31</v>
      </c>
      <c r="C44" s="127">
        <v>1129</v>
      </c>
      <c r="D44" s="127">
        <v>6</v>
      </c>
      <c r="E44" s="127">
        <v>188.17</v>
      </c>
      <c r="G44" s="49">
        <v>41</v>
      </c>
      <c r="H44" s="36"/>
      <c r="I44" s="50"/>
      <c r="J44" s="50"/>
      <c r="M44" s="49">
        <v>41</v>
      </c>
      <c r="N44" s="36"/>
      <c r="O44" s="50"/>
      <c r="P44" s="50"/>
      <c r="S44" s="49">
        <v>41</v>
      </c>
      <c r="T44" s="36"/>
      <c r="U44" s="52"/>
      <c r="V44" s="52"/>
      <c r="W44" s="53"/>
      <c r="X44" s="51"/>
      <c r="Y44" s="49">
        <v>41</v>
      </c>
      <c r="Z44" s="36"/>
      <c r="AA44" s="50"/>
      <c r="AB44" s="50"/>
      <c r="AC44" s="51"/>
      <c r="AD44" s="51"/>
      <c r="AE44" s="49">
        <v>41</v>
      </c>
      <c r="AF44" s="36"/>
      <c r="AG44" s="54"/>
      <c r="AH44" s="54"/>
      <c r="AI44" s="54"/>
    </row>
    <row r="45" spans="1:35" ht="16.149999999999999" customHeight="1" thickBot="1" x14ac:dyDescent="0.3">
      <c r="A45" s="49">
        <v>42</v>
      </c>
      <c r="B45" s="36" t="s">
        <v>39</v>
      </c>
      <c r="C45" s="127">
        <v>400</v>
      </c>
      <c r="D45" s="127">
        <v>3</v>
      </c>
      <c r="E45" s="127">
        <v>133.33000000000001</v>
      </c>
      <c r="G45" s="49">
        <v>42</v>
      </c>
      <c r="H45" s="36"/>
      <c r="I45" s="50"/>
      <c r="J45" s="50"/>
      <c r="M45" s="49">
        <v>42</v>
      </c>
      <c r="N45" s="36"/>
      <c r="O45" s="50"/>
      <c r="P45" s="50"/>
      <c r="S45" s="49">
        <v>42</v>
      </c>
      <c r="T45" s="36"/>
      <c r="U45" s="52"/>
      <c r="V45" s="52"/>
      <c r="W45" s="53"/>
      <c r="X45" s="51"/>
      <c r="Y45" s="49">
        <v>42</v>
      </c>
      <c r="Z45" s="36"/>
      <c r="AA45" s="50"/>
      <c r="AB45" s="50"/>
      <c r="AC45" s="51"/>
      <c r="AD45" s="51"/>
      <c r="AE45" s="49">
        <v>42</v>
      </c>
      <c r="AF45" s="36"/>
      <c r="AG45" s="54"/>
      <c r="AH45" s="54"/>
      <c r="AI45" s="54"/>
    </row>
    <row r="46" spans="1:35" ht="16.149999999999999" customHeight="1" thickBot="1" x14ac:dyDescent="0.3">
      <c r="A46" s="49">
        <v>43</v>
      </c>
      <c r="B46" s="36" t="s">
        <v>37</v>
      </c>
      <c r="C46" s="127">
        <v>940</v>
      </c>
      <c r="D46" s="127">
        <v>6</v>
      </c>
      <c r="E46" s="127">
        <v>156.66999999999999</v>
      </c>
      <c r="G46" s="49">
        <v>43</v>
      </c>
      <c r="H46" s="36"/>
      <c r="I46" s="50"/>
      <c r="J46" s="50"/>
      <c r="M46" s="49">
        <v>43</v>
      </c>
      <c r="N46" s="36"/>
      <c r="O46" s="50"/>
      <c r="P46" s="50"/>
      <c r="S46" s="49">
        <v>43</v>
      </c>
      <c r="T46" s="36"/>
      <c r="U46" s="52"/>
      <c r="V46" s="52"/>
      <c r="W46" s="53"/>
      <c r="X46" s="51"/>
      <c r="Y46" s="49">
        <v>43</v>
      </c>
      <c r="Z46" s="36"/>
      <c r="AA46" s="50"/>
      <c r="AB46" s="50"/>
      <c r="AC46" s="51"/>
      <c r="AD46" s="51"/>
      <c r="AE46" s="49">
        <v>43</v>
      </c>
      <c r="AF46" s="36"/>
      <c r="AG46" s="54"/>
      <c r="AH46" s="54"/>
      <c r="AI46" s="54"/>
    </row>
    <row r="47" spans="1:35" ht="16.149999999999999" customHeight="1" thickBot="1" x14ac:dyDescent="0.3">
      <c r="A47" s="49">
        <v>44</v>
      </c>
      <c r="B47" s="36" t="s">
        <v>12</v>
      </c>
      <c r="C47" s="127">
        <v>1408</v>
      </c>
      <c r="D47" s="127">
        <v>9</v>
      </c>
      <c r="E47" s="127">
        <v>156.44</v>
      </c>
      <c r="F47" s="55"/>
      <c r="G47" s="49">
        <v>44</v>
      </c>
      <c r="H47" s="36"/>
      <c r="I47" s="50"/>
      <c r="J47" s="50"/>
      <c r="L47" s="55"/>
      <c r="M47" s="49">
        <v>44</v>
      </c>
      <c r="N47" s="36"/>
      <c r="O47" s="50"/>
      <c r="P47" s="50"/>
      <c r="R47" s="55"/>
      <c r="S47" s="49">
        <v>44</v>
      </c>
      <c r="T47" s="36"/>
      <c r="U47" s="52"/>
      <c r="V47" s="52"/>
      <c r="W47" s="53"/>
      <c r="X47" s="51"/>
      <c r="Y47" s="49">
        <v>44</v>
      </c>
      <c r="Z47" s="36"/>
      <c r="AA47" s="50"/>
      <c r="AB47" s="50"/>
      <c r="AC47" s="51"/>
      <c r="AD47" s="51"/>
      <c r="AE47" s="49">
        <v>44</v>
      </c>
      <c r="AF47" s="36"/>
      <c r="AG47" s="54"/>
      <c r="AH47" s="54"/>
      <c r="AI47" s="54"/>
    </row>
    <row r="48" spans="1:35" ht="16.149999999999999" customHeight="1" thickBot="1" x14ac:dyDescent="0.3">
      <c r="A48" s="49">
        <v>45</v>
      </c>
      <c r="B48" s="36" t="s">
        <v>66</v>
      </c>
      <c r="C48" s="127">
        <v>833</v>
      </c>
      <c r="D48" s="127">
        <v>6</v>
      </c>
      <c r="E48" s="127">
        <v>138.83000000000001</v>
      </c>
      <c r="G48" s="49">
        <v>45</v>
      </c>
      <c r="H48" s="36"/>
      <c r="I48" s="50"/>
      <c r="J48" s="50"/>
      <c r="M48" s="49">
        <v>45</v>
      </c>
      <c r="N48" s="36"/>
      <c r="O48" s="50"/>
      <c r="P48" s="50"/>
      <c r="S48" s="49">
        <v>45</v>
      </c>
      <c r="T48" s="36"/>
      <c r="U48" s="52"/>
      <c r="V48" s="52"/>
      <c r="W48" s="53"/>
      <c r="X48" s="51"/>
      <c r="Y48" s="49">
        <v>45</v>
      </c>
      <c r="Z48" s="36"/>
      <c r="AA48" s="50"/>
      <c r="AB48" s="50"/>
      <c r="AC48" s="51"/>
      <c r="AD48" s="51"/>
      <c r="AE48" s="49">
        <v>45</v>
      </c>
      <c r="AF48" s="36"/>
      <c r="AG48" s="54"/>
      <c r="AH48" s="54"/>
      <c r="AI48" s="54"/>
    </row>
    <row r="49" spans="1:35" ht="16.149999999999999" customHeight="1" thickBot="1" x14ac:dyDescent="0.3">
      <c r="A49" s="49">
        <v>46</v>
      </c>
      <c r="B49" s="36" t="s">
        <v>67</v>
      </c>
      <c r="C49" s="127">
        <v>514</v>
      </c>
      <c r="D49" s="127">
        <v>3</v>
      </c>
      <c r="E49" s="127">
        <v>171.33</v>
      </c>
      <c r="G49" s="49">
        <v>46</v>
      </c>
      <c r="H49" s="36"/>
      <c r="I49" s="50"/>
      <c r="J49" s="50"/>
      <c r="M49" s="49">
        <v>46</v>
      </c>
      <c r="N49" s="36"/>
      <c r="O49" s="50"/>
      <c r="P49" s="50"/>
      <c r="S49" s="49">
        <v>46</v>
      </c>
      <c r="T49" s="36"/>
      <c r="U49" s="52"/>
      <c r="V49" s="52"/>
      <c r="W49" s="53"/>
      <c r="X49" s="51"/>
      <c r="Y49" s="49">
        <v>46</v>
      </c>
      <c r="Z49" s="36"/>
      <c r="AA49" s="50"/>
      <c r="AB49" s="50"/>
      <c r="AC49" s="51"/>
      <c r="AD49" s="51"/>
      <c r="AE49" s="49">
        <v>46</v>
      </c>
      <c r="AF49" s="36"/>
      <c r="AG49" s="54"/>
      <c r="AH49" s="54"/>
      <c r="AI49" s="54"/>
    </row>
    <row r="50" spans="1:35" ht="16.149999999999999" customHeight="1" thickBot="1" x14ac:dyDescent="0.3">
      <c r="A50" s="49">
        <v>47</v>
      </c>
      <c r="B50" s="36" t="s">
        <v>65</v>
      </c>
      <c r="C50" s="127">
        <v>948</v>
      </c>
      <c r="D50" s="127">
        <v>6</v>
      </c>
      <c r="E50" s="127">
        <v>158</v>
      </c>
      <c r="G50" s="49">
        <v>47</v>
      </c>
      <c r="H50" s="36"/>
      <c r="I50" s="50"/>
      <c r="J50" s="50"/>
      <c r="M50" s="49">
        <v>47</v>
      </c>
      <c r="N50" s="36"/>
      <c r="O50" s="50"/>
      <c r="P50" s="50"/>
      <c r="S50" s="49">
        <v>47</v>
      </c>
      <c r="T50" s="36"/>
      <c r="U50" s="52"/>
      <c r="V50" s="52"/>
      <c r="W50" s="53"/>
      <c r="X50" s="51"/>
      <c r="Y50" s="49">
        <v>47</v>
      </c>
      <c r="Z50" s="36"/>
      <c r="AA50" s="50"/>
      <c r="AB50" s="50"/>
      <c r="AC50" s="51"/>
      <c r="AD50" s="51"/>
      <c r="AE50" s="49">
        <v>47</v>
      </c>
      <c r="AF50" s="36"/>
      <c r="AG50" s="54"/>
      <c r="AH50" s="54"/>
      <c r="AI50" s="54"/>
    </row>
    <row r="51" spans="1:35" ht="16.149999999999999" customHeight="1" thickBot="1" x14ac:dyDescent="0.3">
      <c r="A51" s="49">
        <v>48</v>
      </c>
      <c r="B51" s="36"/>
      <c r="C51" s="56"/>
      <c r="D51" s="56"/>
      <c r="E51" s="57"/>
      <c r="G51" s="49">
        <v>48</v>
      </c>
      <c r="H51" s="36"/>
      <c r="I51" s="50"/>
      <c r="J51" s="50"/>
      <c r="M51" s="49">
        <v>48</v>
      </c>
      <c r="N51" s="36"/>
      <c r="O51" s="50"/>
      <c r="P51" s="50"/>
      <c r="S51" s="49">
        <v>48</v>
      </c>
      <c r="T51" s="36"/>
      <c r="U51" s="52"/>
      <c r="V51" s="52"/>
      <c r="W51" s="53"/>
      <c r="X51" s="51"/>
      <c r="Y51" s="49">
        <v>48</v>
      </c>
      <c r="Z51" s="36"/>
      <c r="AA51" s="50"/>
      <c r="AB51" s="50"/>
      <c r="AC51" s="51"/>
      <c r="AD51" s="51"/>
      <c r="AE51" s="49">
        <v>48</v>
      </c>
      <c r="AF51" s="36"/>
      <c r="AG51" s="54"/>
      <c r="AH51" s="54"/>
      <c r="AI51" s="54"/>
    </row>
    <row r="52" spans="1:35" ht="16.149999999999999" customHeight="1" thickBot="1" x14ac:dyDescent="0.3">
      <c r="A52" s="49">
        <v>49</v>
      </c>
      <c r="B52" s="36"/>
      <c r="C52" s="54"/>
      <c r="D52" s="54"/>
      <c r="E52" s="54"/>
      <c r="G52" s="49">
        <v>49</v>
      </c>
      <c r="H52" s="36"/>
      <c r="I52" s="50"/>
      <c r="J52" s="50"/>
      <c r="M52" s="49">
        <v>49</v>
      </c>
      <c r="N52" s="36"/>
      <c r="O52" s="50"/>
      <c r="P52" s="50"/>
      <c r="S52" s="49">
        <v>49</v>
      </c>
      <c r="T52" s="36"/>
      <c r="U52" s="52"/>
      <c r="V52" s="52"/>
      <c r="W52" s="53"/>
      <c r="X52" s="51"/>
      <c r="Y52" s="49">
        <v>49</v>
      </c>
      <c r="Z52" s="36"/>
      <c r="AA52" s="50"/>
      <c r="AB52" s="50"/>
      <c r="AC52" s="51"/>
      <c r="AD52" s="51"/>
      <c r="AE52" s="49">
        <v>49</v>
      </c>
      <c r="AF52" s="36"/>
      <c r="AG52" s="54"/>
      <c r="AH52" s="54"/>
      <c r="AI52" s="54"/>
    </row>
    <row r="53" spans="1:35" s="55" customFormat="1" ht="16.149999999999999" customHeight="1" thickBot="1" x14ac:dyDescent="0.3">
      <c r="A53" s="49">
        <v>50</v>
      </c>
      <c r="B53" s="36"/>
      <c r="C53" s="54"/>
      <c r="D53" s="54"/>
      <c r="E53" s="54"/>
      <c r="G53" s="49">
        <v>50</v>
      </c>
      <c r="H53" s="36"/>
      <c r="I53" s="50"/>
      <c r="J53" s="50"/>
      <c r="K53" s="51"/>
      <c r="M53" s="49">
        <v>50</v>
      </c>
      <c r="N53" s="36"/>
      <c r="O53" s="50"/>
      <c r="P53" s="50"/>
      <c r="Q53" s="51"/>
      <c r="S53" s="49">
        <v>50</v>
      </c>
      <c r="T53" s="36"/>
      <c r="U53" s="52"/>
      <c r="V53" s="52"/>
      <c r="W53" s="53"/>
      <c r="X53" s="51"/>
      <c r="Y53" s="49">
        <v>50</v>
      </c>
      <c r="Z53" s="36"/>
      <c r="AA53" s="50"/>
      <c r="AB53" s="50"/>
      <c r="AC53" s="51"/>
      <c r="AD53" s="51"/>
      <c r="AE53" s="49">
        <v>50</v>
      </c>
      <c r="AF53" s="36"/>
      <c r="AG53" s="54"/>
      <c r="AH53" s="54"/>
      <c r="AI53" s="54"/>
    </row>
    <row r="54" spans="1:35" ht="16.149999999999999" customHeight="1" thickBot="1" x14ac:dyDescent="0.3">
      <c r="A54" s="49">
        <v>51</v>
      </c>
      <c r="B54" s="36"/>
      <c r="C54" s="54"/>
      <c r="D54" s="54"/>
      <c r="E54" s="54"/>
      <c r="G54" s="49">
        <v>51</v>
      </c>
      <c r="H54" s="36"/>
      <c r="I54" s="50"/>
      <c r="J54" s="50"/>
      <c r="M54" s="49">
        <v>51</v>
      </c>
      <c r="N54" s="36"/>
      <c r="O54" s="50"/>
      <c r="P54" s="50"/>
      <c r="S54" s="49">
        <v>51</v>
      </c>
      <c r="T54" s="36"/>
      <c r="U54" s="52"/>
      <c r="V54" s="52"/>
      <c r="W54" s="53"/>
      <c r="X54" s="51"/>
      <c r="Y54" s="49">
        <v>51</v>
      </c>
      <c r="Z54" s="36"/>
      <c r="AA54" s="50"/>
      <c r="AB54" s="50"/>
      <c r="AC54" s="51"/>
      <c r="AD54" s="51"/>
      <c r="AE54" s="49">
        <v>51</v>
      </c>
      <c r="AF54" s="36"/>
      <c r="AG54" s="54"/>
      <c r="AH54" s="54"/>
      <c r="AI54" s="54"/>
    </row>
    <row r="55" spans="1:35" ht="16.149999999999999" customHeight="1" thickBot="1" x14ac:dyDescent="0.3">
      <c r="A55" s="49">
        <v>52</v>
      </c>
      <c r="B55" s="36"/>
      <c r="C55" s="56"/>
      <c r="D55" s="56"/>
      <c r="E55" s="57"/>
      <c r="G55" s="49">
        <v>52</v>
      </c>
      <c r="H55" s="36"/>
      <c r="I55" s="50"/>
      <c r="J55" s="50"/>
      <c r="M55" s="49">
        <v>52</v>
      </c>
      <c r="N55" s="36"/>
      <c r="O55" s="50"/>
      <c r="P55" s="50"/>
      <c r="S55" s="49">
        <v>52</v>
      </c>
      <c r="T55" s="36"/>
      <c r="U55" s="52"/>
      <c r="V55" s="52"/>
      <c r="W55" s="53"/>
      <c r="X55" s="51"/>
      <c r="Y55" s="49">
        <v>52</v>
      </c>
      <c r="Z55" s="36"/>
      <c r="AA55" s="50"/>
      <c r="AB55" s="50"/>
      <c r="AC55" s="51"/>
      <c r="AD55" s="51"/>
      <c r="AE55" s="49">
        <v>52</v>
      </c>
      <c r="AF55" s="36"/>
      <c r="AG55" s="54"/>
      <c r="AH55" s="54"/>
      <c r="AI55" s="54"/>
    </row>
    <row r="56" spans="1:35" ht="16.149999999999999" customHeight="1" thickBot="1" x14ac:dyDescent="0.3">
      <c r="A56" s="49">
        <v>53</v>
      </c>
      <c r="B56" s="36"/>
      <c r="C56" s="54"/>
      <c r="D56" s="54"/>
      <c r="E56" s="54"/>
      <c r="G56" s="49">
        <v>53</v>
      </c>
      <c r="H56" s="36"/>
      <c r="I56" s="50"/>
      <c r="J56" s="50"/>
      <c r="M56" s="49">
        <v>53</v>
      </c>
      <c r="N56" s="36"/>
      <c r="O56" s="50"/>
      <c r="P56" s="50"/>
      <c r="S56" s="49">
        <v>53</v>
      </c>
      <c r="T56" s="36"/>
      <c r="U56" s="52"/>
      <c r="V56" s="52"/>
      <c r="W56" s="53"/>
      <c r="X56" s="51"/>
      <c r="Y56" s="49">
        <v>53</v>
      </c>
      <c r="Z56" s="36"/>
      <c r="AA56" s="50"/>
      <c r="AB56" s="50"/>
      <c r="AC56" s="51"/>
      <c r="AD56" s="51"/>
      <c r="AE56" s="49">
        <v>53</v>
      </c>
      <c r="AF56" s="36"/>
      <c r="AG56" s="54"/>
      <c r="AH56" s="54"/>
      <c r="AI56" s="54"/>
    </row>
    <row r="57" spans="1:35" s="55" customFormat="1" ht="16.149999999999999" customHeight="1" thickBot="1" x14ac:dyDescent="0.3">
      <c r="A57" s="49">
        <v>54</v>
      </c>
      <c r="B57" s="36"/>
      <c r="C57" s="54"/>
      <c r="D57" s="54"/>
      <c r="E57" s="54"/>
      <c r="G57" s="49">
        <v>54</v>
      </c>
      <c r="H57" s="36"/>
      <c r="I57" s="50"/>
      <c r="J57" s="50"/>
      <c r="K57" s="51"/>
      <c r="M57" s="49">
        <v>54</v>
      </c>
      <c r="N57" s="36"/>
      <c r="O57" s="50"/>
      <c r="P57" s="50"/>
      <c r="Q57" s="51"/>
      <c r="S57" s="49">
        <v>54</v>
      </c>
      <c r="T57" s="36"/>
      <c r="U57" s="52"/>
      <c r="V57" s="52"/>
      <c r="W57" s="53"/>
      <c r="X57" s="51"/>
      <c r="Y57" s="49">
        <v>54</v>
      </c>
      <c r="Z57" s="36"/>
      <c r="AA57" s="50"/>
      <c r="AB57" s="50"/>
      <c r="AC57" s="51"/>
      <c r="AD57" s="51"/>
      <c r="AE57" s="49">
        <v>54</v>
      </c>
      <c r="AF57" s="36"/>
      <c r="AG57" s="54"/>
      <c r="AH57" s="54"/>
      <c r="AI57" s="54"/>
    </row>
    <row r="58" spans="1:35" ht="16.899999999999999" customHeight="1" thickBot="1" x14ac:dyDescent="0.3">
      <c r="A58" s="49">
        <v>55</v>
      </c>
      <c r="B58" s="36"/>
      <c r="C58" s="54"/>
      <c r="D58" s="54"/>
      <c r="E58" s="54"/>
      <c r="G58" s="49">
        <v>55</v>
      </c>
      <c r="H58" s="36"/>
      <c r="I58" s="50"/>
      <c r="J58" s="50"/>
      <c r="M58" s="49">
        <v>55</v>
      </c>
      <c r="N58" s="36"/>
      <c r="O58" s="50"/>
      <c r="P58" s="50"/>
      <c r="S58" s="49">
        <v>55</v>
      </c>
      <c r="T58" s="36"/>
      <c r="U58" s="52"/>
      <c r="V58" s="52"/>
      <c r="W58" s="53"/>
      <c r="X58" s="51"/>
      <c r="Y58" s="49">
        <v>55</v>
      </c>
      <c r="Z58" s="36"/>
      <c r="AA58" s="50"/>
      <c r="AB58" s="50"/>
      <c r="AC58" s="51"/>
      <c r="AD58" s="51"/>
      <c r="AE58" s="49">
        <v>55</v>
      </c>
      <c r="AF58" s="36"/>
      <c r="AG58" s="54"/>
      <c r="AH58" s="54"/>
      <c r="AI58" s="54"/>
    </row>
    <row r="59" spans="1:35" s="58" customFormat="1" ht="15.75" thickBot="1" x14ac:dyDescent="0.3">
      <c r="A59" s="49">
        <v>56</v>
      </c>
      <c r="B59" s="36"/>
      <c r="C59" s="54"/>
      <c r="D59" s="54"/>
      <c r="E59" s="54"/>
      <c r="G59" s="49">
        <v>56</v>
      </c>
      <c r="H59" s="36"/>
      <c r="I59" s="50"/>
      <c r="J59" s="50"/>
      <c r="K59" s="51"/>
      <c r="M59" s="49">
        <v>56</v>
      </c>
      <c r="N59" s="36"/>
      <c r="O59" s="50"/>
      <c r="P59" s="50"/>
      <c r="Q59" s="51"/>
      <c r="S59" s="49">
        <v>56</v>
      </c>
      <c r="T59" s="36"/>
      <c r="U59" s="52"/>
      <c r="V59" s="52"/>
      <c r="W59" s="53"/>
      <c r="X59" s="51"/>
      <c r="Y59" s="49">
        <v>56</v>
      </c>
      <c r="Z59" s="36"/>
      <c r="AA59" s="50"/>
      <c r="AB59" s="50"/>
      <c r="AC59" s="51"/>
      <c r="AD59" s="51"/>
      <c r="AE59" s="49">
        <v>56</v>
      </c>
      <c r="AF59" s="36"/>
      <c r="AG59" s="54"/>
      <c r="AH59" s="54"/>
      <c r="AI59" s="54"/>
    </row>
    <row r="60" spans="1:35" s="55" customFormat="1" ht="15.75" thickBot="1" x14ac:dyDescent="0.3">
      <c r="A60" s="49">
        <v>57</v>
      </c>
      <c r="B60" s="36"/>
      <c r="C60" s="56"/>
      <c r="D60" s="56"/>
      <c r="E60" s="57"/>
      <c r="G60" s="49">
        <v>57</v>
      </c>
      <c r="H60" s="36"/>
      <c r="I60" s="50"/>
      <c r="J60" s="50"/>
      <c r="K60" s="51"/>
      <c r="M60" s="49">
        <v>57</v>
      </c>
      <c r="N60" s="36"/>
      <c r="O60" s="50"/>
      <c r="P60" s="50"/>
      <c r="Q60" s="51"/>
      <c r="S60" s="49">
        <v>57</v>
      </c>
      <c r="T60" s="36"/>
      <c r="U60" s="52"/>
      <c r="V60" s="52"/>
      <c r="W60" s="53"/>
      <c r="X60" s="51"/>
      <c r="Y60" s="49">
        <v>57</v>
      </c>
      <c r="Z60" s="36"/>
      <c r="AA60" s="50"/>
      <c r="AB60" s="50"/>
      <c r="AC60" s="51"/>
      <c r="AD60" s="51"/>
      <c r="AE60" s="49">
        <v>57</v>
      </c>
      <c r="AF60" s="36"/>
      <c r="AG60" s="54"/>
      <c r="AH60" s="54"/>
      <c r="AI60" s="54"/>
    </row>
    <row r="61" spans="1:35" s="55" customFormat="1" ht="14.45" customHeight="1" thickBot="1" x14ac:dyDescent="0.3">
      <c r="A61" s="49">
        <v>58</v>
      </c>
      <c r="B61" s="36"/>
      <c r="C61" s="54"/>
      <c r="D61" s="54"/>
      <c r="E61" s="54"/>
      <c r="G61" s="49">
        <v>58</v>
      </c>
      <c r="H61" s="36"/>
      <c r="I61" s="50"/>
      <c r="J61" s="50"/>
      <c r="K61" s="51"/>
      <c r="M61" s="49">
        <v>58</v>
      </c>
      <c r="N61" s="36"/>
      <c r="O61" s="50"/>
      <c r="P61" s="50"/>
      <c r="Q61" s="51"/>
      <c r="S61" s="49">
        <v>58</v>
      </c>
      <c r="T61" s="36"/>
      <c r="U61" s="52"/>
      <c r="V61" s="52"/>
      <c r="W61" s="53"/>
      <c r="X61" s="51"/>
      <c r="Y61" s="49">
        <v>58</v>
      </c>
      <c r="Z61" s="36"/>
      <c r="AA61" s="50"/>
      <c r="AB61" s="50"/>
      <c r="AC61" s="51"/>
      <c r="AD61" s="51"/>
      <c r="AE61" s="49">
        <v>58</v>
      </c>
      <c r="AF61" s="36"/>
      <c r="AG61" s="54"/>
      <c r="AH61" s="54"/>
      <c r="AI61" s="54"/>
    </row>
    <row r="62" spans="1:35" s="55" customFormat="1" ht="15.75" thickBot="1" x14ac:dyDescent="0.3">
      <c r="A62" s="49">
        <v>59</v>
      </c>
      <c r="B62" s="80"/>
      <c r="C62" s="79"/>
      <c r="D62" s="79"/>
      <c r="E62" s="79"/>
      <c r="G62" s="49">
        <v>59</v>
      </c>
      <c r="H62" s="36"/>
      <c r="I62" s="50">
        <f>SUM(Tableau3944374965418[[#This Row],[QA]]-Tableau1924364955407[[#This Row],[QA]])</f>
        <v>0</v>
      </c>
      <c r="J62" s="50">
        <f>SUM(Tableau3944374965418[[#This Row],[Parties]]-Tableau1924364955407[[#This Row],[Parties]])</f>
        <v>0</v>
      </c>
      <c r="K62" s="51" t="e">
        <f t="shared" ref="K62" si="0">SUM(I62/J62)</f>
        <v>#DIV/0!</v>
      </c>
      <c r="M62" s="49">
        <v>59</v>
      </c>
      <c r="N62" s="36"/>
      <c r="O62" s="50"/>
      <c r="P62" s="50"/>
      <c r="Q62" s="51"/>
      <c r="S62" s="49">
        <v>59</v>
      </c>
      <c r="T62" s="36"/>
      <c r="U62" s="52">
        <v>0</v>
      </c>
      <c r="V62" s="52"/>
      <c r="W62" s="53" t="e">
        <v>#DIV/0!</v>
      </c>
      <c r="X62" s="51"/>
      <c r="Y62" s="49">
        <v>59</v>
      </c>
      <c r="Z62" s="36"/>
      <c r="AA62" s="50">
        <f>SUM(Tableau3944374965418[[#This Row],[QA]])-Tableau293438497542261011[[#This Row],[QA]]-Tableau2934384975429[[#This Row],[QA]]-Tableau29343849754292[[#This Row],[QA]]-Tableau1924364955407[[#This Row],[QA]]</f>
        <v>0</v>
      </c>
      <c r="AB62" s="50">
        <f>SUM(Tableau3944374965418[[#This Row],[Parties]])-Tableau293438497542261011[[#This Row],[Parties]]-Tableau2934384975429[[#This Row],[Parties]]-Tableau29343849754292[[#This Row],[Parties]]-Tableau1924364955407[[#This Row],[Parties]]</f>
        <v>0</v>
      </c>
      <c r="AC62" s="51" t="e">
        <f t="shared" ref="AC62:AC63" si="1">SUM(AA62/AB62)</f>
        <v>#DIV/0!</v>
      </c>
      <c r="AD62" s="51"/>
      <c r="AE62" s="49">
        <v>59</v>
      </c>
      <c r="AF62" s="36"/>
      <c r="AG62" s="54"/>
      <c r="AH62" s="54"/>
      <c r="AI62" s="54"/>
    </row>
    <row r="63" spans="1:35" s="55" customFormat="1" ht="15.75" thickBot="1" x14ac:dyDescent="0.3">
      <c r="A63" s="49">
        <v>60</v>
      </c>
      <c r="B63" s="80"/>
      <c r="C63" s="79"/>
      <c r="D63" s="79"/>
      <c r="E63" s="79"/>
      <c r="G63" s="49">
        <v>60</v>
      </c>
      <c r="H63" s="36"/>
      <c r="I63" s="50">
        <f>SUM(Tableau3944374965418[[#This Row],[QA]]-Tableau1924364955407[[#This Row],[QA]])</f>
        <v>0</v>
      </c>
      <c r="J63" s="50">
        <f>SUM(Tableau3944374965418[[#This Row],[Parties]]-Tableau1924364955407[[#This Row],[Parties]])</f>
        <v>0</v>
      </c>
      <c r="K63" s="51" t="e">
        <f t="shared" ref="K63" si="2">SUM(I63/J63)</f>
        <v>#DIV/0!</v>
      </c>
      <c r="M63" s="49">
        <v>60</v>
      </c>
      <c r="N63" s="36"/>
      <c r="O63" s="50">
        <f>SUM(Tableau3944374965418[[#This Row],[QA]]-Tableau1924364955407[[#This Row],[QA]]-Tableau29343849754292[[#This Row],[QA]])</f>
        <v>0</v>
      </c>
      <c r="P63" s="50">
        <f>SUM(Tableau3944374965418[[#This Row],[Parties]]-Tableau1924364955407[[#This Row],[Parties]]-Tableau29343849754292[[#This Row],[Parties]])</f>
        <v>0</v>
      </c>
      <c r="Q63" s="51" t="e">
        <f t="shared" ref="Q63" si="3">SUM(O63/P63)</f>
        <v>#DIV/0!</v>
      </c>
      <c r="S63" s="49">
        <v>60</v>
      </c>
      <c r="T63" s="36"/>
      <c r="U63" s="52">
        <v>0</v>
      </c>
      <c r="V63" s="52"/>
      <c r="W63" s="53" t="e">
        <v>#DIV/0!</v>
      </c>
      <c r="X63" s="51"/>
      <c r="Y63" s="49">
        <v>60</v>
      </c>
      <c r="Z63" s="36"/>
      <c r="AA63" s="50">
        <f>SUM(Tableau3944374965418[[#This Row],[QA]])-Tableau293438497542261011[[#This Row],[QA]]-Tableau2934384975429[[#This Row],[QA]]-Tableau29343849754292[[#This Row],[QA]]-Tableau1924364955407[[#This Row],[QA]]</f>
        <v>0</v>
      </c>
      <c r="AB63" s="50"/>
      <c r="AC63" s="51" t="e">
        <f t="shared" si="1"/>
        <v>#DIV/0!</v>
      </c>
      <c r="AD63" s="51"/>
      <c r="AE63" s="49">
        <v>60</v>
      </c>
      <c r="AF63" s="36"/>
      <c r="AG63" s="54"/>
      <c r="AH63" s="54"/>
      <c r="AI63" s="54"/>
    </row>
    <row r="64" spans="1:35" s="55" customFormat="1" x14ac:dyDescent="0.25">
      <c r="A64" s="50"/>
      <c r="B64" s="43"/>
      <c r="C64" s="59"/>
      <c r="D64" s="59"/>
      <c r="E64" s="60"/>
      <c r="G64" s="49"/>
      <c r="H64" s="35"/>
      <c r="I64" s="50"/>
      <c r="J64" s="50"/>
      <c r="K64" s="51"/>
      <c r="M64" s="49"/>
      <c r="N64" s="35"/>
      <c r="O64" s="50"/>
      <c r="P64" s="50"/>
      <c r="Q64" s="51"/>
      <c r="S64" s="43"/>
      <c r="T64" s="43"/>
      <c r="U64" s="43"/>
      <c r="V64" s="43"/>
      <c r="W64" s="43"/>
      <c r="X64" s="43"/>
      <c r="Y64" s="51"/>
      <c r="Z64" s="51"/>
      <c r="AA64" s="51"/>
      <c r="AB64" s="51"/>
      <c r="AC64" s="51"/>
      <c r="AD64" s="51"/>
      <c r="AE64" s="50"/>
      <c r="AF64" s="43"/>
      <c r="AG64" s="85"/>
      <c r="AH64" s="85"/>
      <c r="AI64" s="86"/>
    </row>
    <row r="65" spans="1:35" x14ac:dyDescent="0.25">
      <c r="G65" s="49"/>
      <c r="H65" s="35"/>
      <c r="I65" s="50"/>
      <c r="J65" s="50"/>
      <c r="M65" s="49"/>
      <c r="N65" s="35"/>
      <c r="O65" s="50"/>
      <c r="P65" s="50"/>
      <c r="X65" s="55"/>
      <c r="Y65" s="51"/>
      <c r="Z65" s="51"/>
      <c r="AA65" s="51"/>
      <c r="AB65" s="51"/>
      <c r="AC65" s="51"/>
      <c r="AD65" s="51"/>
    </row>
    <row r="66" spans="1:35" x14ac:dyDescent="0.25">
      <c r="B66" s="43" t="s">
        <v>13</v>
      </c>
      <c r="C66" s="59">
        <f>SUM(C4:C65)</f>
        <v>43645</v>
      </c>
      <c r="D66" s="59">
        <f>SUM(D4:D65)</f>
        <v>266</v>
      </c>
      <c r="E66" s="60">
        <f>SUM(C66/D66)</f>
        <v>164.07894736842104</v>
      </c>
      <c r="G66" s="49"/>
      <c r="H66" s="43" t="s">
        <v>13</v>
      </c>
      <c r="I66" s="59">
        <f>SUM(I4:I65)</f>
        <v>0</v>
      </c>
      <c r="J66" s="59">
        <f>SUM(J4:J65)</f>
        <v>0</v>
      </c>
      <c r="K66" s="60" t="e">
        <f>SUM(I66/J66)</f>
        <v>#DIV/0!</v>
      </c>
      <c r="M66" s="49"/>
      <c r="N66" s="43" t="s">
        <v>13</v>
      </c>
      <c r="O66" s="59">
        <f>SUM(O4:O65)</f>
        <v>0</v>
      </c>
      <c r="P66" s="59">
        <f>SUM(P4:P65)</f>
        <v>0</v>
      </c>
      <c r="Q66" s="60" t="e">
        <f>SUM(O66/P66)</f>
        <v>#DIV/0!</v>
      </c>
      <c r="S66" s="55"/>
      <c r="T66" s="43" t="s">
        <v>13</v>
      </c>
      <c r="U66" s="59">
        <f>SUM(U4:U63)</f>
        <v>0</v>
      </c>
      <c r="V66" s="59">
        <f>SUM(V4:V63)</f>
        <v>0</v>
      </c>
      <c r="W66" s="60" t="e">
        <f>SUM(U66/V66)</f>
        <v>#DIV/0!</v>
      </c>
      <c r="X66" s="60"/>
      <c r="Y66" s="51"/>
      <c r="Z66" s="43" t="s">
        <v>13</v>
      </c>
      <c r="AA66" s="59">
        <f>SUM(AA4:AA63)</f>
        <v>0</v>
      </c>
      <c r="AB66" s="59">
        <f>SUM(AB4:AB63)</f>
        <v>0</v>
      </c>
      <c r="AC66" s="60" t="e">
        <f>SUM(AA66/AB66)</f>
        <v>#DIV/0!</v>
      </c>
      <c r="AD66" s="51"/>
      <c r="AF66" s="43" t="s">
        <v>13</v>
      </c>
      <c r="AG66" s="87">
        <f>SUM(AG4:AG63)</f>
        <v>0</v>
      </c>
      <c r="AH66" s="87">
        <f>SUM(AH4:AH63)</f>
        <v>0</v>
      </c>
      <c r="AI66" s="86" t="e">
        <f>SUM(AG66/AH66)</f>
        <v>#DIV/0!</v>
      </c>
    </row>
    <row r="67" spans="1:35" x14ac:dyDescent="0.25">
      <c r="G67" s="49"/>
      <c r="H67" s="35"/>
      <c r="I67" s="50"/>
      <c r="J67" s="50"/>
      <c r="M67" s="49"/>
      <c r="N67" s="35"/>
      <c r="O67" s="50"/>
      <c r="P67" s="50"/>
      <c r="S67" s="55"/>
      <c r="T67" s="55"/>
      <c r="U67" s="55"/>
      <c r="V67" s="55"/>
      <c r="W67" s="55"/>
      <c r="AD67" s="51"/>
    </row>
    <row r="68" spans="1:35" x14ac:dyDescent="0.25"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1"/>
    </row>
    <row r="69" spans="1:35" s="58" customFormat="1" x14ac:dyDescent="0.25">
      <c r="A69" s="50"/>
      <c r="B69" s="43"/>
      <c r="C69" s="50"/>
      <c r="D69" s="50"/>
      <c r="E69" s="60"/>
      <c r="G69" s="43"/>
      <c r="H69" s="43"/>
      <c r="I69" s="43"/>
      <c r="J69" s="43"/>
      <c r="K69" s="51"/>
      <c r="M69" s="43"/>
      <c r="N69" s="43"/>
      <c r="O69" s="43"/>
      <c r="P69" s="43"/>
      <c r="Q69" s="51"/>
      <c r="S69" s="55"/>
      <c r="T69" s="55"/>
      <c r="U69" s="55"/>
      <c r="V69" s="55"/>
      <c r="W69" s="55"/>
      <c r="X69" s="55"/>
      <c r="Y69" s="60"/>
      <c r="Z69" s="60"/>
      <c r="AA69" s="60"/>
      <c r="AB69" s="60"/>
      <c r="AC69" s="60"/>
      <c r="AD69" s="51"/>
      <c r="AE69" s="50"/>
      <c r="AF69" s="43"/>
      <c r="AG69" s="85"/>
      <c r="AH69" s="85"/>
      <c r="AI69" s="86"/>
    </row>
    <row r="70" spans="1:35" x14ac:dyDescent="0.25">
      <c r="H70" s="55"/>
      <c r="I70" s="55"/>
      <c r="J70" s="55"/>
      <c r="K70" s="55"/>
      <c r="N70" s="55"/>
      <c r="O70" s="55"/>
      <c r="P70" s="55"/>
      <c r="Q70" s="55"/>
      <c r="X70" s="55"/>
      <c r="AD70" s="51"/>
    </row>
    <row r="71" spans="1:35" x14ac:dyDescent="0.25">
      <c r="X71" s="55"/>
      <c r="Y71" s="55"/>
      <c r="Z71" s="55"/>
      <c r="AA71" s="55"/>
      <c r="AB71" s="55"/>
      <c r="AC71" s="55"/>
      <c r="AD71" s="51"/>
    </row>
    <row r="72" spans="1:35" x14ac:dyDescent="0.25">
      <c r="Y72" s="55"/>
      <c r="Z72" s="55"/>
      <c r="AA72" s="55"/>
      <c r="AB72" s="55"/>
      <c r="AC72" s="55"/>
      <c r="AD72" s="51"/>
    </row>
    <row r="73" spans="1:35" s="55" customFormat="1" x14ac:dyDescent="0.25">
      <c r="A73" s="50"/>
      <c r="B73" s="43"/>
      <c r="C73" s="50"/>
      <c r="D73" s="50"/>
      <c r="E73" s="60"/>
      <c r="G73" s="43"/>
      <c r="H73" s="43"/>
      <c r="I73" s="43"/>
      <c r="J73" s="43"/>
      <c r="K73" s="51"/>
      <c r="M73" s="43"/>
      <c r="N73" s="43"/>
      <c r="O73" s="43"/>
      <c r="P73" s="43"/>
      <c r="Q73" s="51"/>
      <c r="S73" s="43"/>
      <c r="T73" s="43"/>
      <c r="U73" s="43"/>
      <c r="V73" s="43"/>
      <c r="W73" s="43"/>
      <c r="X73" s="43"/>
      <c r="AD73" s="43"/>
      <c r="AE73" s="50"/>
      <c r="AF73" s="43"/>
      <c r="AG73" s="85"/>
      <c r="AH73" s="85"/>
      <c r="AI73" s="86"/>
    </row>
    <row r="74" spans="1:35" x14ac:dyDescent="0.25">
      <c r="Y74" s="55"/>
      <c r="Z74" s="55"/>
      <c r="AA74" s="55"/>
      <c r="AB74" s="55"/>
      <c r="AC74" s="55"/>
      <c r="AD74" s="55"/>
    </row>
    <row r="75" spans="1:35" x14ac:dyDescent="0.25">
      <c r="D75" s="61"/>
      <c r="AD75" s="60"/>
    </row>
    <row r="76" spans="1:35" s="55" customFormat="1" ht="13.9" customHeight="1" x14ac:dyDescent="0.25">
      <c r="A76" s="50"/>
      <c r="B76" s="43"/>
      <c r="C76" s="50"/>
      <c r="D76" s="50"/>
      <c r="E76" s="60"/>
      <c r="G76" s="43"/>
      <c r="H76" s="43"/>
      <c r="I76" s="43"/>
      <c r="J76" s="43"/>
      <c r="K76" s="51"/>
      <c r="M76" s="43"/>
      <c r="N76" s="43"/>
      <c r="O76" s="43"/>
      <c r="P76" s="43"/>
      <c r="Q76" s="51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50"/>
      <c r="AF76" s="43"/>
      <c r="AG76" s="85"/>
      <c r="AH76" s="85"/>
      <c r="AI76" s="86"/>
    </row>
    <row r="77" spans="1:35" s="55" customFormat="1" x14ac:dyDescent="0.25">
      <c r="A77" s="50"/>
      <c r="B77" s="43"/>
      <c r="C77" s="50"/>
      <c r="D77" s="50"/>
      <c r="E77" s="60"/>
      <c r="G77" s="43"/>
      <c r="H77" s="43"/>
      <c r="I77" s="43"/>
      <c r="J77" s="43"/>
      <c r="K77" s="51"/>
      <c r="M77" s="43"/>
      <c r="N77" s="43"/>
      <c r="O77" s="43"/>
      <c r="P77" s="43"/>
      <c r="Q77" s="51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E77" s="50"/>
      <c r="AF77" s="43"/>
      <c r="AG77" s="85"/>
      <c r="AH77" s="85"/>
      <c r="AI77" s="86"/>
    </row>
    <row r="78" spans="1:35" s="55" customFormat="1" x14ac:dyDescent="0.25">
      <c r="A78" s="50"/>
      <c r="B78" s="43"/>
      <c r="C78" s="50"/>
      <c r="D78" s="50"/>
      <c r="E78" s="60"/>
      <c r="G78" s="43"/>
      <c r="H78" s="43"/>
      <c r="I78" s="43"/>
      <c r="J78" s="43"/>
      <c r="K78" s="51"/>
      <c r="M78" s="43"/>
      <c r="N78" s="43"/>
      <c r="O78" s="43"/>
      <c r="P78" s="43"/>
      <c r="Q78" s="51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E78" s="50"/>
      <c r="AF78" s="43"/>
      <c r="AG78" s="85"/>
      <c r="AH78" s="85"/>
      <c r="AI78" s="86"/>
    </row>
    <row r="79" spans="1:35" x14ac:dyDescent="0.25">
      <c r="AD79" s="55"/>
    </row>
    <row r="80" spans="1:35" s="55" customFormat="1" x14ac:dyDescent="0.25">
      <c r="A80" s="50"/>
      <c r="B80" s="43"/>
      <c r="C80" s="50"/>
      <c r="D80" s="50"/>
      <c r="E80" s="60"/>
      <c r="G80" s="43"/>
      <c r="H80" s="43"/>
      <c r="I80" s="43"/>
      <c r="J80" s="43"/>
      <c r="K80" s="51"/>
      <c r="M80" s="43"/>
      <c r="N80" s="43"/>
      <c r="O80" s="43"/>
      <c r="P80" s="43"/>
      <c r="Q80" s="51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E80" s="50"/>
      <c r="AF80" s="43"/>
      <c r="AG80" s="85"/>
      <c r="AH80" s="85"/>
      <c r="AI80" s="86"/>
    </row>
    <row r="81" spans="1:35" s="55" customFormat="1" x14ac:dyDescent="0.25">
      <c r="A81" s="50"/>
      <c r="B81" s="43"/>
      <c r="C81" s="50"/>
      <c r="D81" s="50"/>
      <c r="E81" s="60"/>
      <c r="G81" s="43"/>
      <c r="H81" s="43"/>
      <c r="I81" s="43"/>
      <c r="J81" s="43"/>
      <c r="K81" s="51"/>
      <c r="M81" s="43"/>
      <c r="N81" s="43"/>
      <c r="O81" s="43"/>
      <c r="P81" s="43"/>
      <c r="Q81" s="51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50"/>
      <c r="AF81" s="43"/>
      <c r="AG81" s="85"/>
      <c r="AH81" s="85"/>
      <c r="AI81" s="86"/>
    </row>
    <row r="82" spans="1:35" s="55" customFormat="1" x14ac:dyDescent="0.25">
      <c r="A82" s="50"/>
      <c r="B82" s="43"/>
      <c r="C82" s="50"/>
      <c r="D82" s="50"/>
      <c r="E82" s="60"/>
      <c r="G82" s="43"/>
      <c r="H82" s="43"/>
      <c r="I82" s="43"/>
      <c r="J82" s="43"/>
      <c r="K82" s="51"/>
      <c r="M82" s="43"/>
      <c r="N82" s="43"/>
      <c r="O82" s="43"/>
      <c r="P82" s="43"/>
      <c r="Q82" s="51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50"/>
      <c r="AF82" s="43"/>
      <c r="AG82" s="85"/>
      <c r="AH82" s="85"/>
      <c r="AI82" s="86"/>
    </row>
    <row r="83" spans="1:35" s="55" customFormat="1" x14ac:dyDescent="0.25">
      <c r="A83" s="50"/>
      <c r="B83" s="43"/>
      <c r="C83" s="50"/>
      <c r="D83" s="50"/>
      <c r="E83" s="60"/>
      <c r="G83" s="43"/>
      <c r="H83" s="43"/>
      <c r="I83" s="43"/>
      <c r="J83" s="43"/>
      <c r="K83" s="51"/>
      <c r="M83" s="43"/>
      <c r="N83" s="43"/>
      <c r="O83" s="43"/>
      <c r="P83" s="43"/>
      <c r="Q83" s="51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50"/>
      <c r="AF83" s="43"/>
      <c r="AG83" s="85"/>
      <c r="AH83" s="85"/>
      <c r="AI83" s="86"/>
    </row>
    <row r="96" spans="1:35" x14ac:dyDescent="0.25">
      <c r="F96" s="62"/>
    </row>
  </sheetData>
  <mergeCells count="6">
    <mergeCell ref="AE2:AI2"/>
    <mergeCell ref="A2:E2"/>
    <mergeCell ref="G2:K2"/>
    <mergeCell ref="S2:W2"/>
    <mergeCell ref="M2:Q2"/>
    <mergeCell ref="Y2:AC2"/>
  </mergeCells>
  <phoneticPr fontId="6" type="noConversion"/>
  <conditionalFormatting sqref="E5:E62">
    <cfRule type="cellIs" dxfId="4" priority="1" stopIfTrue="1" operator="greaterThanOrEqual">
      <formula>200</formula>
    </cfRule>
  </conditionalFormatting>
  <conditionalFormatting sqref="K2 W2:X2 W4:X63 AC4:AC63 K4:K69 Q4:Q69 AD4:AD72 E63:E65527 Y64:AC65 W66:Y66 AC66 Y69:AC69 K71:K65527 AD75">
    <cfRule type="cellIs" dxfId="3" priority="17" stopIfTrue="1" operator="greaterThanOrEqual">
      <formula>200</formula>
    </cfRule>
  </conditionalFormatting>
  <conditionalFormatting sqref="Q2 AI2 AI65:AI65525 Q71:Q65527">
    <cfRule type="cellIs" dxfId="2" priority="24" stopIfTrue="1" operator="greaterThanOrEqual">
      <formula>200</formula>
    </cfRule>
  </conditionalFormatting>
  <conditionalFormatting sqref="AD2">
    <cfRule type="cellIs" dxfId="1" priority="23" stopIfTrue="1" operator="greaterThanOrEqual">
      <formula>200</formula>
    </cfRule>
  </conditionalFormatting>
  <conditionalFormatting sqref="AI62:AI63">
    <cfRule type="cellIs" dxfId="0" priority="3" stopIfTrue="1" operator="greaterThanOrEqual">
      <formula>200</formula>
    </cfRule>
  </conditionalFormatting>
  <hyperlinks>
    <hyperlink ref="AJ28" r:id="rId1" display="https://bowling.lexerbowling.com/bowlingdemeyrin/ligueinternationale2024-2025-27/pl03F.htm" xr:uid="{92EAD043-D503-456D-A3B0-9410619910C4}"/>
    <hyperlink ref="AJ41" r:id="rId2" display="https://bowling.lexerbowling.com/bowlingdemeyrin/ligueinternationale2024-2025-27/pl096.htm" xr:uid="{C0B1BE6E-614B-465F-822C-E5C679D1C3DA}"/>
    <hyperlink ref="AJ51" r:id="rId3" display="https://bowling.lexerbowling.com/bowlingdemeyrin/ligueinternationale2024-2025-27/pl063.htm" xr:uid="{857472E6-F568-4771-8825-A42CECBF8FB7}"/>
    <hyperlink ref="AJ4" r:id="rId4" display="https://bowling.lexerbowling.com/bowlingdemeyrin/ligueinternationale2024-2025-27/pl00B.htm" xr:uid="{4AC2A173-D4EA-41CE-BA42-907D746EFEF1}"/>
    <hyperlink ref="AJ38" r:id="rId5" display="https://bowling.lexerbowling.com/bowlingdemeyrin/ligueinternationale2024-2025-27/pl08F.htm" xr:uid="{95E30600-0894-4551-A0C2-A15B256F51DE}"/>
    <hyperlink ref="AJ29" r:id="rId6" display="https://bowling.lexerbowling.com/bowlingdemeyrin/ligueinternationale2024-2025-27/pl098.htm" xr:uid="{BB28F1B9-1541-4CF3-AFC1-B248D857F46B}"/>
    <hyperlink ref="AJ47" r:id="rId7" display="https://bowling.lexerbowling.com/bowlingdemeyrin/ligueinternationale2024-2025-27/pl072.htm" xr:uid="{3DFFC86D-434F-4A31-AE2B-FA78D3BC6494}"/>
    <hyperlink ref="AJ16" r:id="rId8" display="https://bowling.lexerbowling.com/bowlingdemeyrin/ligueinternationale2024-2025-27/pl022.htm" xr:uid="{4A1FC935-B8BA-4C82-8829-6CD4E2924766}"/>
    <hyperlink ref="AJ34" r:id="rId9" display="https://bowling.lexerbowling.com/bowlingdemeyrin/ligueinternationale2024-2025-27/pl097.htm" xr:uid="{AD8FDF91-0A05-48AA-9FA0-776B8809B885}"/>
    <hyperlink ref="AJ27" r:id="rId10" display="https://bowling.lexerbowling.com/bowlingdemeyrin/ligueinternationale2024-2025-27/pl03E.htm" xr:uid="{54FD3ECE-3B37-43EF-B2B0-92E93299B0E4}"/>
    <hyperlink ref="AJ36" r:id="rId11" display="https://bowling.lexerbowling.com/bowlingdemeyrin/ligueinternationale2024-2025-27/pl099.htm" xr:uid="{C1C5A38C-8AFB-44E2-A097-E4016CF313D7}"/>
    <hyperlink ref="AJ44" r:id="rId12" display="https://bowling.lexerbowling.com/bowlingdemeyrin/ligueinternationale2024-2025-27/pl08D.htm" xr:uid="{424614AD-F476-4719-8139-DC17E727C4DC}"/>
    <hyperlink ref="AJ23" r:id="rId13" display="https://bowling.lexerbowling.com/bowlingdemeyrin/ligueinternationale2024-2025-27/pl02E.htm" xr:uid="{7361BD56-D384-4541-940E-74E271D29A68}"/>
    <hyperlink ref="AJ35" r:id="rId14" display="https://bowling.lexerbowling.com/bowlingdemeyrin/ligueinternationale2024-2025-27/pl095.htm" xr:uid="{19C81794-F642-4240-AB27-B3C544D4C026}"/>
    <hyperlink ref="AJ22" r:id="rId15" display="https://bowling.lexerbowling.com/bowlingdemeyrin/ligueinternationale2024-2025-27/pl06E.htm" xr:uid="{E6FEF479-9722-42C3-9FDA-D9AF65137DC4}"/>
    <hyperlink ref="AJ12" r:id="rId16" display="https://bowling.lexerbowling.com/bowlingdemeyrin/ligueinternationale2024-2025-27/pl01A.htm" xr:uid="{72CB9D9C-8F82-47EC-8951-8717B736526C}"/>
    <hyperlink ref="AJ49" r:id="rId17" display="https://bowling.lexerbowling.com/bowlingdemeyrin/ligueinternationale2024-2025-27/pl061.htm" xr:uid="{0DF6AA37-9506-481B-912F-D893D34F7FF1}"/>
    <hyperlink ref="AJ45" r:id="rId18" display="https://bowling.lexerbowling.com/bowlingdemeyrin/ligueinternationale2024-2025-27/pl05D.htm" xr:uid="{F66926EF-261E-4E40-A5A5-5057D8A18F70}"/>
    <hyperlink ref="AJ32" r:id="rId19" display="https://bowling.lexerbowling.com/bowlingdemeyrin/ligueinternationale2024-2025-27/pl049.htm" xr:uid="{F3CE718C-214C-4FCA-A381-3FFDC65FC2B8}"/>
    <hyperlink ref="AJ14" r:id="rId20" display="https://bowling.lexerbowling.com/bowlingdemeyrin/ligueinternationale2024-2025-27/pl074.htm" xr:uid="{B8B7E94C-2BB7-4C77-9B71-225804624040}"/>
    <hyperlink ref="AJ24" r:id="rId21" display="https://bowling.lexerbowling.com/bowlingdemeyrin/ligueinternationale2024-2025-27/pl030.htm" xr:uid="{D8667110-7CE1-40F9-9E74-1C768E84984B}"/>
    <hyperlink ref="AJ40" r:id="rId22" display="https://bowling.lexerbowling.com/bowlingdemeyrin/ligueinternationale2024-2025-27/pl04F.htm" xr:uid="{6E775CFE-7321-4C46-976B-AED3C4C3E5DD}"/>
    <hyperlink ref="AJ39" r:id="rId23" display="https://bowling.lexerbowling.com/bowlingdemeyrin/ligueinternationale2024-2025-27/pl009.htm" xr:uid="{7568966C-F4F8-4075-8F04-DFA933D603BF}"/>
    <hyperlink ref="AJ15" r:id="rId24" display="https://bowling.lexerbowling.com/bowlingdemeyrin/ligueinternationale2024-2025-27/pl021.htm" xr:uid="{2F420C4F-7A71-410E-A11D-DD10254AC976}"/>
    <hyperlink ref="AJ33" r:id="rId25" display="https://bowling.lexerbowling.com/bowlingdemeyrin/ligueinternationale2024-2025-27/pl09C.htm" xr:uid="{0F185862-00F5-45C7-B8A9-3BDB56D6F6E5}"/>
    <hyperlink ref="AJ48" r:id="rId26" display="https://bowling.lexerbowling.com/bowlingdemeyrin/ligueinternationale2024-2025-27/pl09A.htm" xr:uid="{CFBDCA05-7BEB-4FE3-8170-12ECEB937499}"/>
    <hyperlink ref="AJ42" r:id="rId27" display="https://bowling.lexerbowling.com/bowlingdemeyrin/ligueinternationale2024-2025-27/pl054.htm" xr:uid="{6C94481D-F0D7-4CD7-8D8C-19E7D7C5C778}"/>
    <hyperlink ref="AJ31" r:id="rId28" display="https://bowling.lexerbowling.com/bowlingdemeyrin/ligueinternationale2024-2025-27/pl048.htm" xr:uid="{1E47CA8D-F70C-4C5C-8CFE-6B7A3D2003C6}"/>
    <hyperlink ref="AJ7" r:id="rId29" display="https://bowling.lexerbowling.com/bowlingdemeyrin/ligueinternationale2024-2025-27/pl011.htm" xr:uid="{FB309BAD-3850-40E3-92B8-13169594066F}"/>
    <hyperlink ref="AJ17" r:id="rId30" display="https://bowling.lexerbowling.com/bowlingdemeyrin/ligueinternationale2024-2025-27/pl024.htm" xr:uid="{5038B51C-2127-43F5-A061-A0F2088FC753}"/>
    <hyperlink ref="AJ9" r:id="rId31" display="https://bowling.lexerbowling.com/bowlingdemeyrin/ligueinternationale2024-2025-27/pl070.htm" xr:uid="{DD1BF5D8-077C-4667-9097-C0E03581A53D}"/>
    <hyperlink ref="AJ6" r:id="rId32" display="https://bowling.lexerbowling.com/bowlingdemeyrin/ligueinternationale2024-2025-27/pl07A.htm" xr:uid="{6FC99DDA-C51E-448F-B922-3C9E5C1F2130}"/>
    <hyperlink ref="AJ50" r:id="rId33" display="https://bowling.lexerbowling.com/bowlingdemeyrin/ligueinternationale2024-2025-27/pl062.htm" xr:uid="{EBB10FB1-D62E-442B-A6FB-8E4F6A8CBBC4}"/>
    <hyperlink ref="AJ37" r:id="rId34" display="https://bowling.lexerbowling.com/bowlingdemeyrin/ligueinternationale2024-2025-27/pl007.htm" xr:uid="{03B96C4F-A1BC-41C7-B9D9-A0EC02E0D7F0}"/>
    <hyperlink ref="AJ5" r:id="rId35" display="https://bowling.lexerbowling.com/bowlingdemeyrin/ligueinternationale2024-2025-27/pl00C.htm" xr:uid="{73C731B6-937C-40C8-A3B1-7DD9D6A8FD8F}"/>
    <hyperlink ref="AJ11" r:id="rId36" display="https://bowling.lexerbowling.com/bowlingdemeyrin/ligueinternationale2024-2025-27/pl018.htm" xr:uid="{317B9D8A-7786-4EBE-B2E1-46773C7B442F}"/>
    <hyperlink ref="AJ19" r:id="rId37" display="https://bowling.lexerbowling.com/bowlingdemeyrin/ligueinternationale2024-2025-27/pl028.htm" xr:uid="{70500819-7DA8-472B-883F-06AD5DD18DDF}"/>
    <hyperlink ref="AJ52" r:id="rId38" display="https://bowling.lexerbowling.com/bowlingdemeyrin/ligueinternationale2024-2025-27/pl069.htm" xr:uid="{CB4990C9-8940-4EF2-829A-5335F89B891B}"/>
    <hyperlink ref="AJ13" r:id="rId39" display="https://bowling.lexerbowling.com/bowlingdemeyrin/ligueinternationale2024-2025-27/pl01E.htm" xr:uid="{5CB10DD7-DFCB-46C7-A3CB-881E20775286}"/>
    <hyperlink ref="AJ20" r:id="rId40" display="https://bowling.lexerbowling.com/bowlingdemeyrin/ligueinternationale2024-2025-27/pl077.htm" xr:uid="{2E9717BF-CB95-4420-86D6-4BD853717780}"/>
    <hyperlink ref="AJ21" r:id="rId41" display="https://bowling.lexerbowling.com/bowlingdemeyrin/ligueinternationale2024-2025-27/pl02C.htm" xr:uid="{7909B127-183A-455E-A172-7A5D86E682E8}"/>
    <hyperlink ref="AJ18" r:id="rId42" display="https://bowling.lexerbowling.com/bowlingdemeyrin/ligueinternationale2024-2025-27/pl06F.htm" xr:uid="{5FC2BAF0-FE73-4436-A5A4-AB140BEC2E39}"/>
    <hyperlink ref="AJ10" r:id="rId43" display="https://bowling.lexerbowling.com/bowlingdemeyrin/ligueinternationale2024-2025-27/pl07C.htm" xr:uid="{5E73B84A-9D63-434D-8B7A-8A153A289464}"/>
    <hyperlink ref="AJ43" r:id="rId44" display="https://bowling.lexerbowling.com/bowlingdemeyrin/ligueinternationale2024-2025-27/pl071.htm" xr:uid="{5A7A82A7-DF22-40F3-920D-D265C8590EF9}"/>
    <hyperlink ref="AJ8" r:id="rId45" display="https://bowling.lexerbowling.com/bowlingdemeyrin/ligueinternationale2024-2025-27/pl012.htm" xr:uid="{547AA582-D066-4661-AD8D-9F62767C1805}"/>
    <hyperlink ref="AJ30" r:id="rId46" display="https://bowling.lexerbowling.com/bowlingdemeyrin/ligueinternationale2024-2025-27/pl047.htm" xr:uid="{6603F618-E4B8-401D-AB8B-4DCC797EC345}"/>
    <hyperlink ref="AJ26" r:id="rId47" display="https://bowling.lexerbowling.com/bowlingdemeyrin/ligueinternationale2024-2025-27/pl03A.htm" xr:uid="{273A75FD-FF7C-4C66-B7E7-EED2AEB979DE}"/>
    <hyperlink ref="AJ25" r:id="rId48" display="https://bowling.lexerbowling.com/bowlingdemeyrin/ligueinternationale2024-2025-27/pl09D.htm" xr:uid="{D611B4A3-458F-4CF4-A094-A4C12AC1B8CF}"/>
    <hyperlink ref="AJ46" r:id="rId49" display="https://bowling.lexerbowling.com/bowlingdemeyrin/ligueinternationale2024-2025-27/pl09B.htm" xr:uid="{BF118D9F-C2B4-442E-9FB4-8293F38CF598}"/>
    <hyperlink ref="B27" r:id="rId50" display="https://bowling.lexerbowling.com/bowlingdemeyrin/ligueinternationale2025-2026-27/pl047.htm" xr:uid="{F9F88E20-EF99-418B-A96A-46F929F6AE31}"/>
    <hyperlink ref="B8" r:id="rId51" display="https://bowling.lexerbowling.com/bowlingdemeyrin/ligueinternationale2025-2026-27/pl090.htm" xr:uid="{4E3843AF-973D-4476-8029-FE253B8779D4}"/>
    <hyperlink ref="B44" r:id="rId52" display="https://bowling.lexerbowling.com/bowlingdemeyrin/ligueinternationale2025-2026-27/pl09B.htm" xr:uid="{E89045B4-0A58-421E-B4F8-4544AC4DF6B5}"/>
    <hyperlink ref="B7" r:id="rId53" display="https://bowling.lexerbowling.com/bowlingdemeyrin/ligueinternationale2025-2026-27/pl012.htm" xr:uid="{A3E31D74-AA94-4E58-BF54-117B567C578E}"/>
    <hyperlink ref="B20" r:id="rId54" display="https://bowling.lexerbowling.com/bowlingdemeyrin/ligueinternationale2025-2026-27/pl030.htm" xr:uid="{96D477D6-4D33-451D-97A8-81729B399BDE}"/>
    <hyperlink ref="B28" r:id="rId55" display="https://bowling.lexerbowling.com/bowlingdemeyrin/ligueinternationale2025-2026-27/pl048.htm" xr:uid="{5C9E91D5-2067-4754-909A-3FB157972A86}"/>
    <hyperlink ref="B10" r:id="rId56" display="https://bowling.lexerbowling.com/bowlingdemeyrin/ligueinternationale2025-2026-27/pl018.htm" xr:uid="{3B11F91D-A7AE-4F1E-B854-139692140CCD}"/>
    <hyperlink ref="B39" r:id="rId57" display="https://bowling.lexerbowling.com/bowlingdemeyrin/ligueinternationale2025-2026-27/pl071.htm" xr:uid="{303ACE4D-7616-4142-8EA4-C412E17D9236}"/>
    <hyperlink ref="B12" r:id="rId58" display="https://bowling.lexerbowling.com/bowlingdemeyrin/ligueinternationale2025-2026-27/pl01E.htm" xr:uid="{868ED276-C483-42A1-BAF2-977AF21F794E}"/>
    <hyperlink ref="B5" r:id="rId59" display="https://bowling.lexerbowling.com/bowlingdemeyrin/ligueinternationale2025-2026-27/pl00C.htm" xr:uid="{A830902A-7487-4E46-BB83-55227E0A4845}"/>
    <hyperlink ref="B38" r:id="rId60" display="https://bowling.lexerbowling.com/bowlingdemeyrin/ligueinternationale2025-2026-27/pl054.htm" xr:uid="{5FBDE027-FA31-4F88-849F-351DB0269460}"/>
    <hyperlink ref="B24" r:id="rId61" display="https://bowling.lexerbowling.com/bowlingdemeyrin/ligueinternationale2025-2026-27/pl03B.htm" xr:uid="{84B11883-4D2D-4CB9-A6B9-A2039A28239C}"/>
    <hyperlink ref="B16" r:id="rId62" display="https://bowling.lexerbowling.com/bowlingdemeyrin/ligueinternationale2025-2026-27/pl06F.htm" xr:uid="{382316E2-19ED-4B73-A353-1B7030F3EB54}"/>
    <hyperlink ref="B30" r:id="rId63" display="https://bowling.lexerbowling.com/bowlingdemeyrin/ligueinternationale2025-2026-27/pl0A4.htm" xr:uid="{48CEB472-39BB-4415-A028-238A0F543962}"/>
    <hyperlink ref="B42" r:id="rId64" display="https://bowling.lexerbowling.com/bowlingdemeyrin/ligueinternationale2025-2026-27/pl05D.htm" xr:uid="{727AAB5A-3756-46A6-BC94-A981772F1DCC}"/>
    <hyperlink ref="B17" r:id="rId65" display="https://bowling.lexerbowling.com/bowlingdemeyrin/ligueinternationale2025-2026-27/pl0A8.htm" xr:uid="{3465AA2A-BBAD-4E0F-A54C-A1103101A190}"/>
    <hyperlink ref="B49" r:id="rId66" display="https://bowling.lexerbowling.com/bowlingdemeyrin/ligueinternationale2025-2026-27/pl069.htm" xr:uid="{0CD27E65-1207-41AC-81D5-64B23DCCFE43}"/>
    <hyperlink ref="B18" r:id="rId67" display="https://bowling.lexerbowling.com/bowlingdemeyrin/ligueinternationale2025-2026-27/pl077.htm" xr:uid="{C1B4D163-D485-4E0C-8F60-97771CFBC94F}"/>
    <hyperlink ref="B23" r:id="rId68" display="https://bowling.lexerbowling.com/bowlingdemeyrin/ligueinternationale2025-2026-27/pl03A.htm" xr:uid="{C6FB006A-7503-48E0-896D-DCB16659DA92}"/>
    <hyperlink ref="B19" r:id="rId69" display="https://bowling.lexerbowling.com/bowlingdemeyrin/ligueinternationale2025-2026-27/pl06E.htm" xr:uid="{9BEE2394-9095-4B79-8DAA-43C8BC4EE526}"/>
    <hyperlink ref="B13" r:id="rId70" display="https://bowling.lexerbowling.com/bowlingdemeyrin/ligueinternationale2025-2026-27/pl074.htm" xr:uid="{347BA834-4A1F-41D3-89EC-1F199BA60FF2}"/>
    <hyperlink ref="B29" r:id="rId71" display="https://bowling.lexerbowling.com/bowlingdemeyrin/ligueinternationale2025-2026-27/pl049.htm" xr:uid="{41FC1C57-50E0-4611-89DB-2D3328480BF6}"/>
    <hyperlink ref="B31" r:id="rId72" display="https://bowling.lexerbowling.com/bowlingdemeyrin/ligueinternationale2025-2026-27/pl09C.htm" xr:uid="{9EED751B-3D98-414A-A9B2-9038ABA25419}"/>
    <hyperlink ref="B9" r:id="rId73" display="https://bowling.lexerbowling.com/bowlingdemeyrin/ligueinternationale2025-2026-27/pl07C.htm" xr:uid="{8FB48A3C-6FEB-4AF4-948C-955C1B067A39}"/>
    <hyperlink ref="B21" r:id="rId74" display="https://bowling.lexerbowling.com/bowlingdemeyrin/ligueinternationale2025-2026-27/pl0AC.htm" xr:uid="{3EA9A5D6-1F07-4B8C-BD2F-C9B7B7FB7B64}"/>
    <hyperlink ref="B15" r:id="rId75" display="https://bowling.lexerbowling.com/bowlingdemeyrin/ligueinternationale2025-2026-27/pl024.htm" xr:uid="{41B3A948-F9DA-41E0-9129-060A78B7895C}"/>
    <hyperlink ref="B37" r:id="rId76" display="https://bowling.lexerbowling.com/bowlingdemeyrin/ligueinternationale2025-2026-27/pl04F.htm" xr:uid="{365F5B80-53CC-4D70-B058-0BC9634B1CEE}"/>
    <hyperlink ref="B46" r:id="rId77" display="https://bowling.lexerbowling.com/bowlingdemeyrin/ligueinternationale2025-2026-27/pl062.htm" xr:uid="{41952CAA-CA82-449B-BF24-4AA62C25AAA8}"/>
    <hyperlink ref="B41" r:id="rId78" display="https://bowling.lexerbowling.com/bowlingdemeyrin/ligueinternationale2025-2026-27/pl08D.htm" xr:uid="{6E70BAE9-545A-4018-9B46-EA704E7B2C8D}"/>
    <hyperlink ref="B22" r:id="rId79" display="https://bowling.lexerbowling.com/bowlingdemeyrin/ligueinternationale2025-2026-27/pl0A2.htm" xr:uid="{044090BD-881C-43B2-BE4F-93D400E63369}"/>
    <hyperlink ref="B32" r:id="rId80" display="https://bowling.lexerbowling.com/bowlingdemeyrin/ligueinternationale2025-2026-27/pl097.htm" xr:uid="{148F4EF0-8C4C-456F-BC0B-D531E057EF5F}"/>
    <hyperlink ref="B6" r:id="rId81" display="https://bowling.lexerbowling.com/bowlingdemeyrin/ligueinternationale2025-2026-27/pl07A.htm" xr:uid="{F7770655-D846-4717-BE97-EA48E7DBDF78}"/>
    <hyperlink ref="B34" r:id="rId82" display="https://bowling.lexerbowling.com/bowlingdemeyrin/ligueinternationale2025-2026-27/pl0A9.htm" xr:uid="{20ED3ADE-D1CB-433A-A391-32DEE6D74891}"/>
    <hyperlink ref="B43" r:id="rId83" display="https://bowling.lexerbowling.com/bowlingdemeyrin/ligueinternationale2025-2026-27/pl0AB.htm" xr:uid="{4AFEE7FF-1A9C-41CC-A009-7C99F250BB03}"/>
    <hyperlink ref="B33" r:id="rId84" display="https://bowling.lexerbowling.com/bowlingdemeyrin/ligueinternationale2025-2026-27/pl095.htm" xr:uid="{9170DED2-B4B1-46F2-99A7-7A85334E250F}"/>
    <hyperlink ref="B35" r:id="rId85" display="https://bowling.lexerbowling.com/bowlingdemeyrin/ligueinternationale2025-2026-27/pl099.htm" xr:uid="{3A0A07C9-4BEF-453C-ADA3-4EE124D33853}"/>
    <hyperlink ref="B25" r:id="rId86" display="https://bowling.lexerbowling.com/bowlingdemeyrin/ligueinternationale2025-2026-27/pl03E.htm" xr:uid="{A8B8A52D-BF91-4BC4-84C3-F06860FFA0B8}"/>
    <hyperlink ref="B14" r:id="rId87" display="https://bowling.lexerbowling.com/bowlingdemeyrin/ligueinternationale2025-2026-27/pl022.htm" xr:uid="{D5164B60-D16E-433B-BB43-3BEEAA719FC5}"/>
    <hyperlink ref="B36" r:id="rId88" display="https://bowling.lexerbowling.com/bowlingdemeyrin/ligueinternationale2025-2026-27/pl09E.htm" xr:uid="{57F9E03C-5923-47BE-9734-90291B056A91}"/>
    <hyperlink ref="B45" r:id="rId89" display="https://bowling.lexerbowling.com/bowlingdemeyrin/ligueinternationale2025-2026-27/pl072.htm" xr:uid="{2DE31587-E81A-4976-B3E1-812ADC09DDB9}"/>
    <hyperlink ref="B40" r:id="rId90" display="https://bowling.lexerbowling.com/bowlingdemeyrin/ligueinternationale2025-2026-27/pl0A0.htm" xr:uid="{C055D605-5655-4717-A4F6-6026C0738ED5}"/>
    <hyperlink ref="B11" r:id="rId91" display="https://bowling.lexerbowling.com/bowlingdemeyrin/ligueinternationale2025-2026-27/pl01A.htm" xr:uid="{9261E89C-822F-4CE0-A5D5-DFD8B588EE3E}"/>
    <hyperlink ref="B50" r:id="rId92" display="https://bowling.lexerbowling.com/bowlingdemeyrin/ligueinternationale2025-2026-27/pl0A5.htm" xr:uid="{78AACC88-A5BD-433D-BAF0-5AF4AAAE8D70}"/>
    <hyperlink ref="B47" r:id="rId93" display="https://bowling.lexerbowling.com/bowlingdemeyrin/ligueinternationale2025-2026-27/pl063.htm" xr:uid="{37CA165D-22A8-4ACF-94B3-D8B407F5304D}"/>
    <hyperlink ref="B4" r:id="rId94" display="https://bowling.lexerbowling.com/bowlingdemeyrin/ligueinternationale2025-2026-27/pl00B.htm" xr:uid="{26906912-0AC3-4FB8-97C9-D1E1CC3ECCE9}"/>
    <hyperlink ref="B26" r:id="rId95" display="https://bowling.lexerbowling.com/bowlingdemeyrin/ligueinternationale2025-2026-27/pl03F.htm" xr:uid="{B2C29FA1-F079-45FA-ADF6-5A16785DE9E1}"/>
    <hyperlink ref="B48" r:id="rId96" display="https://bowling.lexerbowling.com/bowlingdemeyrin/ligueinternationale2025-2026-27/pl0A7.htm" xr:uid="{67E0A580-8B72-4B5F-94F7-9DB126DC3FEB}"/>
  </hyperlinks>
  <pageMargins left="0.7" right="0.7" top="0.75" bottom="0.75" header="0.3" footer="0.3"/>
  <pageSetup paperSize="9" orientation="portrait" r:id="rId97"/>
  <tableParts count="6">
    <tablePart r:id="rId98"/>
    <tablePart r:id="rId99"/>
    <tablePart r:id="rId100"/>
    <tablePart r:id="rId101"/>
    <tablePart r:id="rId102"/>
    <tablePart r:id="rId10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moyenne 25-26</vt:lpstr>
      <vt:lpstr>2025-2026</vt:lpstr>
      <vt:lpstr>Feuil1</vt:lpstr>
      <vt:lpstr>Tours 1-2-3</vt:lpstr>
      <vt:lpstr>Tours 4-12</vt:lpstr>
      <vt:lpstr>Tours 13-21</vt:lpstr>
      <vt:lpstr>Tours 22-27</vt:lpstr>
      <vt:lpstr>2025-2026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New-Pc</dc:creator>
  <cp:lastModifiedBy>Daniel</cp:lastModifiedBy>
  <dcterms:created xsi:type="dcterms:W3CDTF">2021-09-14T18:36:29Z</dcterms:created>
  <dcterms:modified xsi:type="dcterms:W3CDTF">2025-09-15T21:59:14Z</dcterms:modified>
</cp:coreProperties>
</file>