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WLING\AGB-Site-2020_21\moyennes\genevois\"/>
    </mc:Choice>
  </mc:AlternateContent>
  <xr:revisionPtr revIDLastSave="0" documentId="13_ncr:1_{0BC46C62-9B60-4E1E-8057-2BEB5ADB0611}" xr6:coauthVersionLast="47" xr6:coauthVersionMax="47" xr10:uidLastSave="{00000000-0000-0000-0000-000000000000}"/>
  <bookViews>
    <workbookView xWindow="-120" yWindow="-120" windowWidth="29040" windowHeight="17640" activeTab="7" xr2:uid="{00000000-000D-0000-FFFF-FFFF00000000}"/>
  </bookViews>
  <sheets>
    <sheet name="30.09.2018" sheetId="1" r:id="rId1"/>
    <sheet name="30.09.2019" sheetId="2" r:id="rId2"/>
    <sheet name="30.09.2020" sheetId="3" r:id="rId3"/>
    <sheet name="30.09.2021" sheetId="4" r:id="rId4"/>
    <sheet name="30.09.2022" sheetId="5" r:id="rId5"/>
    <sheet name="30.09.2023" sheetId="6" r:id="rId6"/>
    <sheet name="30.09.2024" sheetId="7" r:id="rId7"/>
    <sheet name="30.09.2025" sheetId="8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F124" i="8" l="1"/>
  <c r="F117" i="8"/>
  <c r="F121" i="8"/>
  <c r="F108" i="8"/>
  <c r="F120" i="8"/>
  <c r="F122" i="8"/>
  <c r="F125" i="8"/>
  <c r="F118" i="8"/>
  <c r="F115" i="8"/>
  <c r="F129" i="8"/>
  <c r="F127" i="8"/>
  <c r="F123" i="8"/>
  <c r="F114" i="8"/>
  <c r="F116" i="8"/>
  <c r="F112" i="8"/>
  <c r="F110" i="8"/>
  <c r="F113" i="8"/>
  <c r="Q117" i="7" l="1"/>
  <c r="P117" i="7"/>
  <c r="Q116" i="7"/>
  <c r="P116" i="7"/>
  <c r="Q115" i="7"/>
  <c r="P115" i="7"/>
  <c r="Q114" i="7"/>
  <c r="P114" i="7"/>
  <c r="Q113" i="7"/>
  <c r="P113" i="7"/>
  <c r="Q112" i="7"/>
  <c r="P112" i="7"/>
  <c r="Q111" i="7"/>
  <c r="P111" i="7"/>
  <c r="Q110" i="7"/>
  <c r="P110" i="7"/>
  <c r="Q109" i="7"/>
  <c r="P109" i="7"/>
  <c r="Q107" i="7"/>
  <c r="P107" i="7"/>
  <c r="Q103" i="7"/>
  <c r="P103" i="7"/>
  <c r="Q101" i="7"/>
  <c r="P101" i="7"/>
  <c r="Q100" i="7"/>
  <c r="P100" i="7"/>
  <c r="Q99" i="7"/>
  <c r="P99" i="7"/>
  <c r="Q98" i="7"/>
  <c r="P98" i="7"/>
  <c r="Q97" i="7"/>
  <c r="P97" i="7"/>
  <c r="Q95" i="7"/>
  <c r="P95" i="7"/>
  <c r="Q94" i="7"/>
  <c r="P94" i="7"/>
  <c r="Q93" i="7"/>
  <c r="P93" i="7"/>
  <c r="Q92" i="7"/>
  <c r="P92" i="7"/>
  <c r="Q91" i="7"/>
  <c r="P91" i="7"/>
  <c r="Q90" i="7"/>
  <c r="P90" i="7"/>
  <c r="Q89" i="7"/>
  <c r="P89" i="7"/>
  <c r="Q88" i="7"/>
  <c r="P88" i="7"/>
  <c r="Q87" i="7"/>
  <c r="P87" i="7"/>
  <c r="Q86" i="7"/>
  <c r="P86" i="7"/>
  <c r="Q85" i="7"/>
  <c r="P85" i="7"/>
  <c r="Q84" i="7"/>
  <c r="P84" i="7"/>
  <c r="Q83" i="7"/>
  <c r="P83" i="7"/>
  <c r="Q82" i="7"/>
  <c r="P82" i="7"/>
  <c r="Q81" i="7"/>
  <c r="P81" i="7"/>
  <c r="Q80" i="7"/>
  <c r="P80" i="7"/>
  <c r="Q79" i="7"/>
  <c r="P79" i="7"/>
  <c r="Q78" i="7"/>
  <c r="P78" i="7"/>
  <c r="Q77" i="7"/>
  <c r="P77" i="7"/>
  <c r="Q76" i="7"/>
  <c r="P76" i="7"/>
  <c r="Q75" i="7"/>
  <c r="P75" i="7"/>
  <c r="Q74" i="7"/>
  <c r="P74" i="7"/>
  <c r="Q73" i="7"/>
  <c r="P73" i="7"/>
  <c r="Q72" i="7"/>
  <c r="P72" i="7"/>
  <c r="Q71" i="7"/>
  <c r="P71" i="7"/>
  <c r="Q70" i="7"/>
  <c r="P70" i="7"/>
  <c r="Q69" i="7"/>
  <c r="P69" i="7"/>
  <c r="Q68" i="7"/>
  <c r="P68" i="7"/>
  <c r="Q67" i="7"/>
  <c r="P67" i="7"/>
  <c r="Q66" i="7"/>
  <c r="P66" i="7"/>
  <c r="Q65" i="7"/>
  <c r="P65" i="7"/>
  <c r="Q63" i="7"/>
  <c r="P63" i="7"/>
  <c r="Q62" i="7"/>
  <c r="P62" i="7"/>
  <c r="Q61" i="7"/>
  <c r="P61" i="7"/>
  <c r="Q59" i="7"/>
  <c r="P59" i="7"/>
  <c r="Q58" i="7"/>
  <c r="P58" i="7"/>
  <c r="Q57" i="7"/>
  <c r="P57" i="7"/>
  <c r="Q56" i="7"/>
  <c r="P56" i="7"/>
  <c r="Q55" i="7"/>
  <c r="P55" i="7"/>
  <c r="Q54" i="7"/>
  <c r="P54" i="7"/>
  <c r="Q53" i="7"/>
  <c r="P53" i="7"/>
  <c r="Q50" i="7"/>
  <c r="P50" i="7"/>
  <c r="Q49" i="7"/>
  <c r="P49" i="7"/>
  <c r="Q48" i="7"/>
  <c r="P48" i="7"/>
  <c r="Q47" i="7"/>
  <c r="P47" i="7"/>
  <c r="Q46" i="7"/>
  <c r="P46" i="7"/>
  <c r="Q45" i="7"/>
  <c r="P45" i="7"/>
  <c r="Q44" i="7"/>
  <c r="P44" i="7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5" i="7"/>
  <c r="P35" i="7"/>
  <c r="Q34" i="7"/>
  <c r="P34" i="7"/>
  <c r="Q33" i="7"/>
  <c r="P33" i="7"/>
  <c r="Q32" i="7"/>
  <c r="P32" i="7"/>
  <c r="Q31" i="7"/>
  <c r="P31" i="7"/>
  <c r="Q30" i="7"/>
  <c r="P30" i="7"/>
  <c r="Q29" i="7"/>
  <c r="P29" i="7"/>
  <c r="Q28" i="7"/>
  <c r="P28" i="7"/>
  <c r="Q26" i="7"/>
  <c r="P26" i="7"/>
  <c r="Q25" i="7"/>
  <c r="P25" i="7"/>
  <c r="Q23" i="7"/>
  <c r="P23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2" i="6"/>
  <c r="O102" i="6"/>
  <c r="P100" i="6"/>
  <c r="O100" i="6"/>
  <c r="P99" i="6"/>
  <c r="O99" i="6"/>
  <c r="P98" i="6"/>
  <c r="O98" i="6"/>
  <c r="P97" i="6"/>
  <c r="O97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4" i="6"/>
  <c r="O84" i="6"/>
  <c r="P83" i="6"/>
  <c r="O83" i="6"/>
  <c r="P82" i="6"/>
  <c r="O82" i="6"/>
  <c r="P81" i="6"/>
  <c r="O81" i="6"/>
  <c r="P80" i="6"/>
  <c r="O80" i="6"/>
  <c r="P79" i="6"/>
  <c r="O79" i="6"/>
  <c r="P78" i="6"/>
  <c r="O78" i="6"/>
  <c r="P76" i="6"/>
  <c r="O76" i="6"/>
  <c r="P75" i="6"/>
  <c r="O75" i="6"/>
  <c r="P74" i="6"/>
  <c r="O74" i="6"/>
  <c r="P73" i="6"/>
  <c r="O73" i="6"/>
  <c r="P72" i="6"/>
  <c r="O72" i="6"/>
  <c r="P70" i="6"/>
  <c r="O70" i="6"/>
  <c r="P69" i="6"/>
  <c r="O69" i="6"/>
  <c r="P68" i="6"/>
  <c r="O68" i="6"/>
  <c r="P67" i="6"/>
  <c r="O67" i="6"/>
  <c r="P63" i="6"/>
  <c r="O63" i="6"/>
  <c r="P62" i="6"/>
  <c r="O62" i="6"/>
  <c r="P61" i="6"/>
  <c r="O61" i="6"/>
  <c r="P59" i="6"/>
  <c r="O59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7" i="6"/>
  <c r="O47" i="6"/>
  <c r="P46" i="6"/>
  <c r="O46" i="6"/>
  <c r="P45" i="6"/>
  <c r="O45" i="6"/>
  <c r="P44" i="6"/>
  <c r="O44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9" i="6"/>
  <c r="O9" i="6"/>
  <c r="P7" i="6"/>
  <c r="O7" i="6"/>
  <c r="P6" i="6"/>
  <c r="O6" i="6"/>
  <c r="P4" i="6"/>
  <c r="O4" i="6"/>
  <c r="B3" i="5"/>
  <c r="C3" i="5"/>
  <c r="A135" i="5"/>
  <c r="D119" i="3"/>
  <c r="C1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Janique</author>
  </authors>
  <commentList>
    <comment ref="A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4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4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Janique</author>
    <author>New-Pc</author>
  </authors>
  <commentList>
    <comment ref="A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36" authorId="1" shapeId="0" xr:uid="{00000000-0006-0000-0200-000002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38" authorId="1" shapeId="0" xr:uid="{00000000-0006-0000-0200-000003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4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réactivé</t>
        </r>
      </text>
    </comment>
    <comment ref="A6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89" authorId="1" shapeId="0" xr:uid="{00000000-0006-0000-0200-000006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Janique</author>
    <author>New-Pc</author>
  </authors>
  <commentList>
    <comment ref="A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38" authorId="1" shapeId="0" xr:uid="{00000000-0006-0000-0300-000002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41" authorId="1" shapeId="0" xr:uid="{00000000-0006-0000-0300-000003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5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réactivé</t>
        </r>
      </text>
    </comment>
    <comment ref="A6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97" authorId="1" shapeId="0" xr:uid="{00000000-0006-0000-0300-000006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  <author>Janique</author>
  </authors>
  <commentList>
    <comment ref="A17" authorId="0" shapeId="0" xr:uid="{00000000-0006-0000-0400-000001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2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réactivé</t>
        </r>
      </text>
    </comment>
    <comment ref="A5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59" authorId="0" shapeId="0" xr:uid="{00000000-0006-0000-0400-000004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A68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Janique:</t>
        </r>
        <r>
          <rPr>
            <sz val="9"/>
            <color indexed="81"/>
            <rFont val="Tahoma"/>
            <family val="2"/>
          </rPr>
          <t xml:space="preserve">
réactivé</t>
        </r>
      </text>
    </comment>
    <comment ref="A111" authorId="0" shapeId="0" xr:uid="{00000000-0006-0000-0400-000006000000}">
      <text>
        <r>
          <rPr>
            <b/>
            <sz val="13"/>
            <color indexed="81"/>
            <rFont val="Tahoma"/>
            <family val="2"/>
          </rPr>
          <t>attente de paiement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<sst xmlns="http://schemas.openxmlformats.org/spreadsheetml/2006/main" count="5302" uniqueCount="589">
  <si>
    <t>Black-Hawk</t>
  </si>
  <si>
    <t>A C</t>
  </si>
  <si>
    <t>H?</t>
  </si>
  <si>
    <t>HC</t>
  </si>
  <si>
    <t>HB</t>
  </si>
  <si>
    <t>HA</t>
  </si>
  <si>
    <t>Dauphins</t>
  </si>
  <si>
    <t>DB</t>
  </si>
  <si>
    <t>D?</t>
  </si>
  <si>
    <t>Hurricanes</t>
  </si>
  <si>
    <t>DA</t>
  </si>
  <si>
    <t>Individuel</t>
  </si>
  <si>
    <t>Italia</t>
  </si>
  <si>
    <t>Jonc'Quilles</t>
  </si>
  <si>
    <t>Les Z'Amis</t>
  </si>
  <si>
    <t>Plainpalais</t>
  </si>
  <si>
    <t>Plattina</t>
  </si>
  <si>
    <t>Rolex Sports</t>
  </si>
  <si>
    <t>Swissmaboule</t>
  </si>
  <si>
    <t>No licence</t>
  </si>
  <si>
    <t>Nom ,Prénom</t>
  </si>
  <si>
    <t>Bull Oliver</t>
  </si>
  <si>
    <t>Company Jean</t>
  </si>
  <si>
    <t>Dodah Moonesh</t>
  </si>
  <si>
    <t>Flores Alberto</t>
  </si>
  <si>
    <t>Golay Daniel</t>
  </si>
  <si>
    <t>Gomez  Domingo</t>
  </si>
  <si>
    <t>Guyot Jacques</t>
  </si>
  <si>
    <t>Karrer Jean</t>
  </si>
  <si>
    <t>Manco Anthony</t>
  </si>
  <si>
    <t>Manco Daniel</t>
  </si>
  <si>
    <t>Seydoux Pascal</t>
  </si>
  <si>
    <t>Stutz René</t>
  </si>
  <si>
    <t>Agosta Loïc</t>
  </si>
  <si>
    <t>Agosta Maurizio</t>
  </si>
  <si>
    <t>Aries Claudia</t>
  </si>
  <si>
    <t>Caldi Jean-Marc</t>
  </si>
  <si>
    <t>Chappuis Bernard</t>
  </si>
  <si>
    <t>Decarli André</t>
  </si>
  <si>
    <t>Hagner Nadia</t>
  </si>
  <si>
    <t>Hubert Isabelle</t>
  </si>
  <si>
    <t>Lansaque Jean-Marie</t>
  </si>
  <si>
    <t>Moser Roberto</t>
  </si>
  <si>
    <t>Nicole Roger</t>
  </si>
  <si>
    <t>Sauthier Philippe</t>
  </si>
  <si>
    <t>Sun Shing Chi</t>
  </si>
  <si>
    <t>Terrettaz Janique</t>
  </si>
  <si>
    <t>Terrettaz Joey</t>
  </si>
  <si>
    <t>Wegmuller Marcel</t>
  </si>
  <si>
    <t>Company Joëlle</t>
  </si>
  <si>
    <t>Dilsuk Linda</t>
  </si>
  <si>
    <t>Gamboa Dos Santos David</t>
  </si>
  <si>
    <t>Grosrey Krystel</t>
  </si>
  <si>
    <t>Karakash Iris</t>
  </si>
  <si>
    <t>Le Scanff  Jean-François</t>
  </si>
  <si>
    <t>Morand Marie-Noëlle</t>
  </si>
  <si>
    <t>Pahud Chinny</t>
  </si>
  <si>
    <t>Pakosz Cécile</t>
  </si>
  <si>
    <t>Zurcher Christophe</t>
  </si>
  <si>
    <t>Calzavara Bernard</t>
  </si>
  <si>
    <t>Cardinaux Pierre-Alain</t>
  </si>
  <si>
    <t>Chavaz Didier</t>
  </si>
  <si>
    <t xml:space="preserve">De Matos Luis </t>
  </si>
  <si>
    <t>Deschenaux Joseph</t>
  </si>
  <si>
    <t>Dupenloup Franck</t>
  </si>
  <si>
    <t>Favre Jean-Marie</t>
  </si>
  <si>
    <t>Flores Alfredo</t>
  </si>
  <si>
    <t>Louvrier  Ivana</t>
  </si>
  <si>
    <t>Louvrier  Jonah</t>
  </si>
  <si>
    <t>Louvrier  Philippe</t>
  </si>
  <si>
    <t>Maietta Dominique</t>
  </si>
  <si>
    <t>Moulin Bertrand</t>
  </si>
  <si>
    <t>Moyat Magali</t>
  </si>
  <si>
    <t>Savoy Jean-Pierre</t>
  </si>
  <si>
    <t>Savoy Madeleine</t>
  </si>
  <si>
    <t>Schrag Sylviane</t>
  </si>
  <si>
    <t>Serrano Ronaldo</t>
  </si>
  <si>
    <t>Torche Louis</t>
  </si>
  <si>
    <t>Treuvey Fernanda</t>
  </si>
  <si>
    <t>Treuvey Michel</t>
  </si>
  <si>
    <t>Vergère Pascal</t>
  </si>
  <si>
    <t>Vergère Patricia</t>
  </si>
  <si>
    <t>Barbezat Francis</t>
  </si>
  <si>
    <t>Bourgeois Henri</t>
  </si>
  <si>
    <t>Corbo Pierre</t>
  </si>
  <si>
    <t>Guarino Ciro</t>
  </si>
  <si>
    <t>Ignoto Salvatore</t>
  </si>
  <si>
    <t>Visalli Giuseppe</t>
  </si>
  <si>
    <t>Visalli Santo</t>
  </si>
  <si>
    <t>Burri Katia</t>
  </si>
  <si>
    <t>Maulet André</t>
  </si>
  <si>
    <t>Maulet Mireille</t>
  </si>
  <si>
    <t>Meier Pierre</t>
  </si>
  <si>
    <t>Monti Olivier</t>
  </si>
  <si>
    <t>Tissot Yvette</t>
  </si>
  <si>
    <t>Cardinaux Cédric</t>
  </si>
  <si>
    <t>Cardinaux Patricia</t>
  </si>
  <si>
    <t>Champreux Laetitia</t>
  </si>
  <si>
    <t>Corminboeuf Pascal</t>
  </si>
  <si>
    <t>Hutzli Christian</t>
  </si>
  <si>
    <t>Menoud François</t>
  </si>
  <si>
    <t>Pepin Thomas</t>
  </si>
  <si>
    <t>Ronchi Jacques</t>
  </si>
  <si>
    <t>Aliten Bartolome</t>
  </si>
  <si>
    <t>Baruh Enis</t>
  </si>
  <si>
    <t>Carolino Romulo</t>
  </si>
  <si>
    <t>Groux Gilbert</t>
  </si>
  <si>
    <t>Hutzli Philippe</t>
  </si>
  <si>
    <t>Jacquemettaz  Stéphane</t>
  </si>
  <si>
    <t>Mermoud Alex</t>
  </si>
  <si>
    <t>Monnier Michel</t>
  </si>
  <si>
    <t>Moser René</t>
  </si>
  <si>
    <t>Perito Pascal</t>
  </si>
  <si>
    <t>Pierrehumbert Philippe</t>
  </si>
  <si>
    <t>Roagna Gilles-Eric</t>
  </si>
  <si>
    <t>Bravo Mario</t>
  </si>
  <si>
    <t>Christe Christian</t>
  </si>
  <si>
    <t>Christe Ignacio</t>
  </si>
  <si>
    <t>Franco Jonani</t>
  </si>
  <si>
    <t>Gabriel Eric</t>
  </si>
  <si>
    <t>Guex-Crosier Aurélie</t>
  </si>
  <si>
    <t>Guex-Crosier Régis</t>
  </si>
  <si>
    <t>Luescher Mélanie</t>
  </si>
  <si>
    <t>Martinez Mary-Claude</t>
  </si>
  <si>
    <t>Morales Serrano Eduardo</t>
  </si>
  <si>
    <t>Musa Jesper</t>
  </si>
  <si>
    <t>Pauchard Christian</t>
  </si>
  <si>
    <t>Pellein Gwendoline</t>
  </si>
  <si>
    <t>Pellein Stéphane</t>
  </si>
  <si>
    <t>Rodrigues Vanessa</t>
  </si>
  <si>
    <t>Toffel Gilles</t>
  </si>
  <si>
    <t>Champagne Marc</t>
  </si>
  <si>
    <t>D'Apice Eladio</t>
  </si>
  <si>
    <t>D'Apice Vincenzo</t>
  </si>
  <si>
    <t>Guyot Christine</t>
  </si>
  <si>
    <t>Miano  Nunziato</t>
  </si>
  <si>
    <t>Petringa Antonio</t>
  </si>
  <si>
    <t>Rey  Maria</t>
  </si>
  <si>
    <t>Rosset Franck</t>
  </si>
  <si>
    <t>Thomet Adrien</t>
  </si>
  <si>
    <t>Zbinden  Ruth</t>
  </si>
  <si>
    <t>Despres Marylène</t>
  </si>
  <si>
    <t>Diaz Lopez José Manuel</t>
  </si>
  <si>
    <t>Dubois-Nemeskeri Mélanie</t>
  </si>
  <si>
    <t>Guerraz Céline</t>
  </si>
  <si>
    <t>Martin José</t>
  </si>
  <si>
    <t>Nemeskeri Julien</t>
  </si>
  <si>
    <t>Nguyen Anh-tuan</t>
  </si>
  <si>
    <t>Pigny Pascal</t>
  </si>
  <si>
    <t>Rosa Pedro</t>
  </si>
  <si>
    <t>Ruegg Pellarin Anne-Marie</t>
  </si>
  <si>
    <t>Quilles</t>
  </si>
  <si>
    <t>Parties</t>
  </si>
  <si>
    <t>Moyenne</t>
  </si>
  <si>
    <t>Handicap</t>
  </si>
  <si>
    <t>Catégorie</t>
  </si>
  <si>
    <t>AU 30.06.2018</t>
  </si>
  <si>
    <t>Handicap modifié au 30.09.2018 minimun 20 parties</t>
  </si>
  <si>
    <t>Handicap modifié à la baisse</t>
  </si>
  <si>
    <t>Club</t>
  </si>
  <si>
    <t>Boccalari Jean-Marc</t>
  </si>
  <si>
    <t>Da Silva Mario</t>
  </si>
  <si>
    <t>Le Dû Cédric</t>
  </si>
  <si>
    <t>Lucia Jean-Charles</t>
  </si>
  <si>
    <t>Frei Robert</t>
  </si>
  <si>
    <t>Dupre Kevin</t>
  </si>
  <si>
    <t>Barbuscia Isabelle</t>
  </si>
  <si>
    <t>Aseron Roldan</t>
  </si>
  <si>
    <t>Cataldo William</t>
  </si>
  <si>
    <t>Faller Noraida</t>
  </si>
  <si>
    <t>Fuentes Sonia</t>
  </si>
  <si>
    <t>Paras Marife</t>
  </si>
  <si>
    <t>Ratzé Ernest</t>
  </si>
  <si>
    <t>Burri Fernand</t>
  </si>
  <si>
    <t>Company Lucas</t>
  </si>
  <si>
    <t>Petringa Antonino</t>
  </si>
  <si>
    <t>Goy Christophe</t>
  </si>
  <si>
    <t>AC</t>
  </si>
  <si>
    <t>Aprotec</t>
  </si>
  <si>
    <t>BC Italia</t>
  </si>
  <si>
    <t>AU 30.06.2019</t>
  </si>
  <si>
    <t>Handicap modifié au 30.09.2019 minimun 20 parties</t>
  </si>
  <si>
    <t>Hc</t>
  </si>
  <si>
    <t>Handicap modifié au 30.09.2020 minimun 20 parties</t>
  </si>
  <si>
    <t>Au 30.06.2020</t>
  </si>
  <si>
    <t xml:space="preserve">H? </t>
  </si>
  <si>
    <t xml:space="preserve">D? </t>
  </si>
  <si>
    <t>Blacas David</t>
  </si>
  <si>
    <t>Gratziu Rossano</t>
  </si>
  <si>
    <t>Karrer Luisita</t>
  </si>
  <si>
    <t>Giordano Pasquale</t>
  </si>
  <si>
    <t>Mancuso Angelo</t>
  </si>
  <si>
    <t>PLAINPALAIS</t>
  </si>
  <si>
    <t>INDIVIDUEL</t>
  </si>
  <si>
    <t>DAUPHINS</t>
  </si>
  <si>
    <t>BC ITALIA</t>
  </si>
  <si>
    <t>HURRICANES</t>
  </si>
  <si>
    <t>PLATTINA</t>
  </si>
  <si>
    <t>BLACK-HAWK</t>
  </si>
  <si>
    <t>JONC'QUILLES</t>
  </si>
  <si>
    <t>LES Z'AMIS</t>
  </si>
  <si>
    <t>ROLEX SPORTS</t>
  </si>
  <si>
    <t>SWISSMABOULE</t>
  </si>
  <si>
    <t>INDIVIDUELL</t>
  </si>
  <si>
    <t>sphinx</t>
  </si>
  <si>
    <t>individuel</t>
  </si>
  <si>
    <t>indiVIDUEL</t>
  </si>
  <si>
    <t>Walther Jeanette</t>
  </si>
  <si>
    <t>Rubio Anna</t>
  </si>
  <si>
    <t>Mehenni Abdelkader</t>
  </si>
  <si>
    <t>Kesavan Gowtham</t>
  </si>
  <si>
    <t>Jaena Emma</t>
  </si>
  <si>
    <t>Flores Merlinda</t>
  </si>
  <si>
    <t>Faller Nezza</t>
  </si>
  <si>
    <t>Aseron Mehenni Gloria</t>
  </si>
  <si>
    <t>Almudever Celina</t>
  </si>
  <si>
    <t>Handicap modifié au 30.09.2021 minimun 20 parties</t>
  </si>
  <si>
    <t>No Licence</t>
  </si>
  <si>
    <t>Titre</t>
  </si>
  <si>
    <t>Nom Prénom</t>
  </si>
  <si>
    <t>club</t>
  </si>
  <si>
    <t>2021-2022</t>
  </si>
  <si>
    <t>2019-2021</t>
  </si>
  <si>
    <t>hommes</t>
  </si>
  <si>
    <t>femmes</t>
  </si>
  <si>
    <t>Handicap modifié au 30.09.2022 minimun 20 parties</t>
  </si>
  <si>
    <t>Handicap modifié au 30.06.2022 minimun 20 parties</t>
  </si>
  <si>
    <t>Handicap modifié au 31.03.2022 minimun 20 parties</t>
  </si>
  <si>
    <t>Handicap modifié au 31.12.2021 minimun 20 parties</t>
  </si>
  <si>
    <t>Handicap modifié au 30.06.2021 minimun 20 parties</t>
  </si>
  <si>
    <t>Madame</t>
  </si>
  <si>
    <t>Monsieur</t>
  </si>
  <si>
    <t>Brisoux Alexis</t>
  </si>
  <si>
    <t>TPG Rainbowl club</t>
  </si>
  <si>
    <t>Faller Merrie</t>
  </si>
  <si>
    <t>Gagliardi Maurizio</t>
  </si>
  <si>
    <t>Genillard Ralph-Yves</t>
  </si>
  <si>
    <t>Gomez Domingo</t>
  </si>
  <si>
    <t>Gozzo Alain</t>
  </si>
  <si>
    <t>Grillet Liliane</t>
  </si>
  <si>
    <t>D</t>
  </si>
  <si>
    <t>Huberson Guilaume</t>
  </si>
  <si>
    <t>Kerlero de Rosbo Erick</t>
  </si>
  <si>
    <t>Le Scanff Jean-François</t>
  </si>
  <si>
    <t>Loubier Pascal</t>
  </si>
  <si>
    <t>Louvrier Ivana</t>
  </si>
  <si>
    <t>Manaloto Remedios</t>
  </si>
  <si>
    <t>Parome Richard</t>
  </si>
  <si>
    <t>Pascal Jules</t>
  </si>
  <si>
    <t>Pasquier Virginie</t>
  </si>
  <si>
    <t>Sauteur Michel</t>
  </si>
  <si>
    <t>Schmisser Laurent</t>
  </si>
  <si>
    <t>Umali Jaime</t>
  </si>
  <si>
    <t>Vergère Rébecca</t>
  </si>
  <si>
    <t>Zbinden Ruth</t>
  </si>
  <si>
    <t>2022-2023</t>
  </si>
  <si>
    <t>Liz-Nr.</t>
  </si>
  <si>
    <t>Name</t>
  </si>
  <si>
    <t>Vorname</t>
  </si>
  <si>
    <t>Nat</t>
  </si>
  <si>
    <t>SE</t>
  </si>
  <si>
    <t>H/D</t>
  </si>
  <si>
    <t>CLUB</t>
  </si>
  <si>
    <t>Schnitt für Q3 Saison 2022/2023</t>
  </si>
  <si>
    <t>Schnitt für Q4 Saison 2022/2023</t>
  </si>
  <si>
    <t>Schnitt für Q1 Saison 2022/2023</t>
  </si>
  <si>
    <t>Sipel 01.10.22-30.09.23</t>
  </si>
  <si>
    <t>Pins 01.10.22-30.09.23</t>
  </si>
  <si>
    <t>Schnitt 01.10.22-30.09.23</t>
  </si>
  <si>
    <t>Schnitt für Q2 Saison 23/24</t>
  </si>
  <si>
    <t>HDC für Q2 Saison 23/24</t>
  </si>
  <si>
    <t xml:space="preserve">Kategorie </t>
  </si>
  <si>
    <t>Abhishek</t>
  </si>
  <si>
    <t>Srikanth</t>
  </si>
  <si>
    <t>SUI</t>
  </si>
  <si>
    <t>GE</t>
  </si>
  <si>
    <t>H</t>
  </si>
  <si>
    <t>Almudever</t>
  </si>
  <si>
    <t>Celina</t>
  </si>
  <si>
    <t>Andrianjafy</t>
  </si>
  <si>
    <t>Monty</t>
  </si>
  <si>
    <t>Aries</t>
  </si>
  <si>
    <t>Claudia</t>
  </si>
  <si>
    <t>ITA</t>
  </si>
  <si>
    <t>Barbezat</t>
  </si>
  <si>
    <t>Francis</t>
  </si>
  <si>
    <t>Barbuscia</t>
  </si>
  <si>
    <t>Isabelle</t>
  </si>
  <si>
    <t>FRA</t>
  </si>
  <si>
    <t>Baruh</t>
  </si>
  <si>
    <t>Enis</t>
  </si>
  <si>
    <t>Blacas</t>
  </si>
  <si>
    <t>David</t>
  </si>
  <si>
    <t>Bourgeois</t>
  </si>
  <si>
    <t>Henri</t>
  </si>
  <si>
    <t>Bravo</t>
  </si>
  <si>
    <t>Mario</t>
  </si>
  <si>
    <t>Bull</t>
  </si>
  <si>
    <t>Oliver</t>
  </si>
  <si>
    <t>Burri</t>
  </si>
  <si>
    <t>Katia</t>
  </si>
  <si>
    <t>Caldi</t>
  </si>
  <si>
    <t>Jean-Marc</t>
  </si>
  <si>
    <t>Calzavara</t>
  </si>
  <si>
    <t>Bernard</t>
  </si>
  <si>
    <t>Cardinaux</t>
  </si>
  <si>
    <t>Pierre-Alain</t>
  </si>
  <si>
    <t>Carolino</t>
  </si>
  <si>
    <t>Romulo</t>
  </si>
  <si>
    <t>PHI</t>
  </si>
  <si>
    <t>Cataldo</t>
  </si>
  <si>
    <t>Wiliam</t>
  </si>
  <si>
    <t>TPG Rainbowl Club</t>
  </si>
  <si>
    <t>Champagne</t>
  </si>
  <si>
    <t>Marc</t>
  </si>
  <si>
    <t>Chappuis</t>
  </si>
  <si>
    <t>Chavaz</t>
  </si>
  <si>
    <t>Didier</t>
  </si>
  <si>
    <t>Christe</t>
  </si>
  <si>
    <t>Christian</t>
  </si>
  <si>
    <t>Company</t>
  </si>
  <si>
    <t>Lucas</t>
  </si>
  <si>
    <t>Corbo</t>
  </si>
  <si>
    <t>Pierre</t>
  </si>
  <si>
    <t>Corminboeuf</t>
  </si>
  <si>
    <t>Pascal</t>
  </si>
  <si>
    <t>Da Silva</t>
  </si>
  <si>
    <t>POR</t>
  </si>
  <si>
    <t>D'Apice</t>
  </si>
  <si>
    <t>Eladio</t>
  </si>
  <si>
    <t>Vincenzo</t>
  </si>
  <si>
    <t>Decarli</t>
  </si>
  <si>
    <t>André</t>
  </si>
  <si>
    <t>Despres</t>
  </si>
  <si>
    <t>Marylène</t>
  </si>
  <si>
    <t>Diaz Lopez</t>
  </si>
  <si>
    <t>José Manuel</t>
  </si>
  <si>
    <t>Dodah</t>
  </si>
  <si>
    <t>Moonesh</t>
  </si>
  <si>
    <t>Dupenloup</t>
  </si>
  <si>
    <t>Franck</t>
  </si>
  <si>
    <t>Faller</t>
  </si>
  <si>
    <t>Merri</t>
  </si>
  <si>
    <t>Noraida</t>
  </si>
  <si>
    <t>Nezza</t>
  </si>
  <si>
    <t>Favre</t>
  </si>
  <si>
    <t>Jean-Marie</t>
  </si>
  <si>
    <t>Flores</t>
  </si>
  <si>
    <t>Alfredo</t>
  </si>
  <si>
    <t>Franco</t>
  </si>
  <si>
    <t>Jonani</t>
  </si>
  <si>
    <t>Frei</t>
  </si>
  <si>
    <t>Robert</t>
  </si>
  <si>
    <t>Gabriel</t>
  </si>
  <si>
    <t>Eric</t>
  </si>
  <si>
    <t>Galiardi</t>
  </si>
  <si>
    <t>Maurizio</t>
  </si>
  <si>
    <t>Genillard</t>
  </si>
  <si>
    <t>Ralph-Yves</t>
  </si>
  <si>
    <t>Golay</t>
  </si>
  <si>
    <t>Daniel</t>
  </si>
  <si>
    <t>Gomez</t>
  </si>
  <si>
    <t>Domingo</t>
  </si>
  <si>
    <t>ESP</t>
  </si>
  <si>
    <t>Gozzo</t>
  </si>
  <si>
    <t>Alain</t>
  </si>
  <si>
    <t>Gratziu</t>
  </si>
  <si>
    <t>Rossano</t>
  </si>
  <si>
    <t>Grillet</t>
  </si>
  <si>
    <t>Liliane</t>
  </si>
  <si>
    <t>Grosrey</t>
  </si>
  <si>
    <t>Krystel</t>
  </si>
  <si>
    <t>Groux</t>
  </si>
  <si>
    <t>Gilbert</t>
  </si>
  <si>
    <t>Guyot</t>
  </si>
  <si>
    <t>Christine</t>
  </si>
  <si>
    <t>Huberson</t>
  </si>
  <si>
    <t>Guillaume</t>
  </si>
  <si>
    <t>Hubert</t>
  </si>
  <si>
    <t>Hutzli</t>
  </si>
  <si>
    <t>Philippe</t>
  </si>
  <si>
    <t>Jaena</t>
  </si>
  <si>
    <t>Emma</t>
  </si>
  <si>
    <t>James Matthew</t>
  </si>
  <si>
    <t>Umali</t>
  </si>
  <si>
    <t>Jules</t>
  </si>
  <si>
    <t>Karakash</t>
  </si>
  <si>
    <t>Iris</t>
  </si>
  <si>
    <t>Karrer</t>
  </si>
  <si>
    <t>Luisita</t>
  </si>
  <si>
    <t>Jean</t>
  </si>
  <si>
    <t>Kerlero de Rosbo</t>
  </si>
  <si>
    <t>Erick</t>
  </si>
  <si>
    <t>Kesavan</t>
  </si>
  <si>
    <t>Gowtham</t>
  </si>
  <si>
    <t>Lansaque</t>
  </si>
  <si>
    <t>Le Scanff</t>
  </si>
  <si>
    <t>Jean-François</t>
  </si>
  <si>
    <t>Loubier</t>
  </si>
  <si>
    <t>Manco</t>
  </si>
  <si>
    <t>Anthony</t>
  </si>
  <si>
    <t>Mancuso</t>
  </si>
  <si>
    <t>Angelo</t>
  </si>
  <si>
    <t>Martin</t>
  </si>
  <si>
    <t>Klima</t>
  </si>
  <si>
    <t>SLO</t>
  </si>
  <si>
    <t>José</t>
  </si>
  <si>
    <t>Martinez</t>
  </si>
  <si>
    <t>Mary-Claude</t>
  </si>
  <si>
    <t>Meier</t>
  </si>
  <si>
    <t>Mermoud</t>
  </si>
  <si>
    <t>Alex</t>
  </si>
  <si>
    <t xml:space="preserve">Miano </t>
  </si>
  <si>
    <t>Nunziato</t>
  </si>
  <si>
    <t>Mihail</t>
  </si>
  <si>
    <t>Lapustin</t>
  </si>
  <si>
    <t>LIT</t>
  </si>
  <si>
    <t>Monnier</t>
  </si>
  <si>
    <t>Michel</t>
  </si>
  <si>
    <t>Monti</t>
  </si>
  <si>
    <t>Olivier</t>
  </si>
  <si>
    <t>Morales Serrano</t>
  </si>
  <si>
    <t>Eduardo</t>
  </si>
  <si>
    <t>Morand</t>
  </si>
  <si>
    <t>Marie-Noëlle</t>
  </si>
  <si>
    <t>Moser</t>
  </si>
  <si>
    <t>Roberto</t>
  </si>
  <si>
    <t>René</t>
  </si>
  <si>
    <t>Moyat</t>
  </si>
  <si>
    <t>Magali</t>
  </si>
  <si>
    <t>Musa</t>
  </si>
  <si>
    <t>Jesper</t>
  </si>
  <si>
    <t>Nemeskeri</t>
  </si>
  <si>
    <t>Julien</t>
  </si>
  <si>
    <t>Nicole</t>
  </si>
  <si>
    <t>Roger</t>
  </si>
  <si>
    <t>Pahud</t>
  </si>
  <si>
    <t>Chinny</t>
  </si>
  <si>
    <t>Parome</t>
  </si>
  <si>
    <t>Richard</t>
  </si>
  <si>
    <t>Pasquier</t>
  </si>
  <si>
    <t>Virginie</t>
  </si>
  <si>
    <t>Pellein</t>
  </si>
  <si>
    <t>Stéphane</t>
  </si>
  <si>
    <t>Perito</t>
  </si>
  <si>
    <t>ENG</t>
  </si>
  <si>
    <t>Petringa</t>
  </si>
  <si>
    <t>Antonio</t>
  </si>
  <si>
    <t>Ramon</t>
  </si>
  <si>
    <t>Gavinio</t>
  </si>
  <si>
    <t>Ratzé</t>
  </si>
  <si>
    <t>Ernest</t>
  </si>
  <si>
    <t>Riley John</t>
  </si>
  <si>
    <t>Roagna</t>
  </si>
  <si>
    <t>Gilles-Eric</t>
  </si>
  <si>
    <t>Ronchi</t>
  </si>
  <si>
    <t>Jacques</t>
  </si>
  <si>
    <t>Rosa</t>
  </si>
  <si>
    <t>Pedro</t>
  </si>
  <si>
    <t>Rosset</t>
  </si>
  <si>
    <t>Ruegg Pellarin</t>
  </si>
  <si>
    <t>Anne-Marie</t>
  </si>
  <si>
    <t>Sauthier</t>
  </si>
  <si>
    <t>Savoy</t>
  </si>
  <si>
    <t>Jean-Pierre</t>
  </si>
  <si>
    <t>Madeleine</t>
  </si>
  <si>
    <t>Serrano</t>
  </si>
  <si>
    <t>Ronaldo</t>
  </si>
  <si>
    <t>Seydoux</t>
  </si>
  <si>
    <t>Stutz</t>
  </si>
  <si>
    <t>Terrettaz</t>
  </si>
  <si>
    <t>Joey</t>
  </si>
  <si>
    <t>Janique</t>
  </si>
  <si>
    <t>Jaime</t>
  </si>
  <si>
    <t>Vergère</t>
  </si>
  <si>
    <t>Patricia</t>
  </si>
  <si>
    <t>Visalli</t>
  </si>
  <si>
    <t>Giuseppe</t>
  </si>
  <si>
    <t>Walther</t>
  </si>
  <si>
    <t>Jeanette</t>
  </si>
  <si>
    <t>Zbinden</t>
  </si>
  <si>
    <t>Ruth</t>
  </si>
  <si>
    <t>Zurcher</t>
  </si>
  <si>
    <t>Christophe</t>
  </si>
  <si>
    <t>Moyennes Genevoise au 30 septembre 2023</t>
  </si>
  <si>
    <t>Schnitt Liste - Listes des moyennes</t>
  </si>
  <si>
    <t>am / au 01.10.2024</t>
  </si>
  <si>
    <t>Cat.</t>
  </si>
  <si>
    <t>Schnitt für Q3 Saison 23/24</t>
  </si>
  <si>
    <t>Schnitt für Q4 Saison 23/24</t>
  </si>
  <si>
    <t>Schnitt für Q1 Saison 24/25</t>
  </si>
  <si>
    <t>Sipel 01.10.2023-30.09.2024</t>
  </si>
  <si>
    <t>Pins 001.10.2023-30.09.2024</t>
  </si>
  <si>
    <t>Schnitt 01.10.2023-30.09.2024</t>
  </si>
  <si>
    <t>Schnitt für Q2 Saison 24/25</t>
  </si>
  <si>
    <t>HDC für Q2 Saison 24/25</t>
  </si>
  <si>
    <t>SEN</t>
  </si>
  <si>
    <t>VET</t>
  </si>
  <si>
    <t>Bellon</t>
  </si>
  <si>
    <t>Damien</t>
  </si>
  <si>
    <t>Cédric</t>
  </si>
  <si>
    <t>Jayson</t>
  </si>
  <si>
    <t>U17</t>
  </si>
  <si>
    <t>Dela Pena</t>
  </si>
  <si>
    <t>Jingkie</t>
  </si>
  <si>
    <t>Merlinda</t>
  </si>
  <si>
    <t>Grassin</t>
  </si>
  <si>
    <t>Frédéric</t>
  </si>
  <si>
    <t>Landrecy</t>
  </si>
  <si>
    <t>Diego</t>
  </si>
  <si>
    <t>Louvrier</t>
  </si>
  <si>
    <t>Ivana</t>
  </si>
  <si>
    <t>Menoud</t>
  </si>
  <si>
    <t>François</t>
  </si>
  <si>
    <t>Meythiaz</t>
  </si>
  <si>
    <t>Claude</t>
  </si>
  <si>
    <t>Miano</t>
  </si>
  <si>
    <t xml:space="preserve">Moser </t>
  </si>
  <si>
    <t>Paras</t>
  </si>
  <si>
    <t>Marife</t>
  </si>
  <si>
    <t>PHIL</t>
  </si>
  <si>
    <t>Rioja</t>
  </si>
  <si>
    <t>Manuel</t>
  </si>
  <si>
    <t>Rosaz-Guerraz</t>
  </si>
  <si>
    <t>Céline</t>
  </si>
  <si>
    <t xml:space="preserve">Schmisser </t>
  </si>
  <si>
    <t>Laurent</t>
  </si>
  <si>
    <t>U21</t>
  </si>
  <si>
    <t>am / au 30.09.2025</t>
  </si>
  <si>
    <t>Spiel 01.10.2024 - 30.09.2025</t>
  </si>
  <si>
    <t>Pins 01.10.2024 - 30.09.2025</t>
  </si>
  <si>
    <t>Schnitt für Q2 Saison 25/26</t>
  </si>
  <si>
    <t>HDC für Q2 Saison 25/26</t>
  </si>
  <si>
    <t>Moyennes licenciés SGB au 30.09.2025</t>
  </si>
  <si>
    <t>0002 SGB</t>
  </si>
  <si>
    <t>Seuret Catherine</t>
  </si>
  <si>
    <t>0003 SGB</t>
  </si>
  <si>
    <t>Santos Hugues</t>
  </si>
  <si>
    <t>0005 SGB</t>
  </si>
  <si>
    <t>Raiga-Clemenceau Emmanuel</t>
  </si>
  <si>
    <t>0006 SGB</t>
  </si>
  <si>
    <t>Brülhart Christophe</t>
  </si>
  <si>
    <t>0007 SGB</t>
  </si>
  <si>
    <t>Hingray Sébastien</t>
  </si>
  <si>
    <t>0008 SGB</t>
  </si>
  <si>
    <t>Bennet Brian</t>
  </si>
  <si>
    <t>0009 SGB</t>
  </si>
  <si>
    <t>Chaussat Sami</t>
  </si>
  <si>
    <t>111 SGB</t>
  </si>
  <si>
    <t>142 SGB</t>
  </si>
  <si>
    <t>1747 SGB</t>
  </si>
  <si>
    <t>192 SGB</t>
  </si>
  <si>
    <t>2349 SGB</t>
  </si>
  <si>
    <t>2457 SGB</t>
  </si>
  <si>
    <t>2474 SGB</t>
  </si>
  <si>
    <t>2632 SGB</t>
  </si>
  <si>
    <t>2820 SGB</t>
  </si>
  <si>
    <t>2984 SGB</t>
  </si>
  <si>
    <t>3030 SGB</t>
  </si>
  <si>
    <t>Klima Martin</t>
  </si>
  <si>
    <t>3031 SGB</t>
  </si>
  <si>
    <t>Andrianjafy Monty</t>
  </si>
  <si>
    <t>3068 SGB</t>
  </si>
  <si>
    <t>Landrecy Diego</t>
  </si>
  <si>
    <t>3072 SGB</t>
  </si>
  <si>
    <t>Grassin Frédéric</t>
  </si>
  <si>
    <t>586 SGB</t>
  </si>
  <si>
    <t>No CH</t>
  </si>
  <si>
    <t>Noms</t>
  </si>
  <si>
    <t>Moser  Rhida</t>
  </si>
  <si>
    <t>Miano Nunziato</t>
  </si>
  <si>
    <t>Rosa-Guerraz Céline</t>
  </si>
  <si>
    <t>Huberson Guillaume</t>
  </si>
  <si>
    <t>Umali James Matthew</t>
  </si>
  <si>
    <t>Lapustin Mihail</t>
  </si>
  <si>
    <t>Bellon Damien</t>
  </si>
  <si>
    <t>Meythiaz Claude</t>
  </si>
  <si>
    <t>Rioja Manuel</t>
  </si>
  <si>
    <t>Cataldo Jayson</t>
  </si>
  <si>
    <t>Melani Claudia</t>
  </si>
  <si>
    <t>Huynh Thanh Dat</t>
  </si>
  <si>
    <t>Vinée Carole</t>
  </si>
  <si>
    <t>Raymond Laurent</t>
  </si>
  <si>
    <t>Bello Fabienne</t>
  </si>
  <si>
    <t>Perrier Julie</t>
  </si>
  <si>
    <t>Perret Théo</t>
  </si>
  <si>
    <t>0001 SGB</t>
  </si>
  <si>
    <t>TPG Rainvowl Club</t>
  </si>
  <si>
    <t>TPG RainBowl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</si>
</sst>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0000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26"/>
      <name val="Arial"/>
      <family val="2"/>
    </font>
    <font>
      <sz val="2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41"/>
      </patternFill>
    </fill>
    <fill>
      <patternFill patternType="solid">
        <fgColor rgb="FFFF99CC"/>
        <bgColor indexed="29"/>
      </patternFill>
    </fill>
    <fill>
      <patternFill patternType="solid">
        <fgColor rgb="FFCCE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2" fillId="0" borderId="0"/>
    <xf numFmtId="0" fontId="6" fillId="0" borderId="0"/>
    <xf numFmtId="0" fontId="2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</cellStyleXfs>
  <cellXfs count="396">
    <xf numFmtId="0" fontId="0" fillId="0" borderId="0" xfId="0"/>
    <xf numFmtId="164" fontId="3" fillId="0" borderId="0" xfId="0" applyNumberFormat="1" applyFont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9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3" fillId="3" borderId="5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3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5" fillId="5" borderId="5" xfId="9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3" fillId="3" borderId="10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3" fillId="6" borderId="5" xfId="3" applyNumberFormat="1" applyFont="1" applyFill="1" applyBorder="1" applyAlignment="1">
      <alignment horizontal="center" vertical="center"/>
    </xf>
    <xf numFmtId="0" fontId="6" fillId="7" borderId="7" xfId="2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14" xfId="0" applyFont="1" applyBorder="1" applyAlignment="1">
      <alignment horizontal="center"/>
    </xf>
    <xf numFmtId="2" fontId="24" fillId="0" borderId="1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2" fontId="24" fillId="4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2" fontId="24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5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164" fontId="3" fillId="5" borderId="7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" borderId="0" xfId="0" applyFill="1"/>
    <xf numFmtId="0" fontId="23" fillId="4" borderId="0" xfId="0" applyFont="1" applyFill="1"/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2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5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8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26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4" fillId="9" borderId="5" xfId="9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164" fontId="28" fillId="9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" fontId="30" fillId="6" borderId="5" xfId="3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8" fillId="7" borderId="7" xfId="2" applyFont="1" applyFill="1" applyBorder="1" applyAlignment="1">
      <alignment horizontal="center" vertical="center"/>
    </xf>
    <xf numFmtId="0" fontId="9" fillId="0" borderId="5" xfId="9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9" fillId="9" borderId="5" xfId="9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164" fontId="31" fillId="4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28" fillId="0" borderId="4" xfId="0" applyNumberFormat="1" applyFont="1" applyBorder="1" applyAlignment="1">
      <alignment horizontal="center" vertical="center"/>
    </xf>
    <xf numFmtId="0" fontId="28" fillId="0" borderId="4" xfId="0" applyFont="1" applyBorder="1"/>
    <xf numFmtId="0" fontId="28" fillId="0" borderId="0" xfId="0" applyFont="1"/>
    <xf numFmtId="0" fontId="16" fillId="0" borderId="4" xfId="0" applyFont="1" applyBorder="1"/>
    <xf numFmtId="166" fontId="16" fillId="0" borderId="4" xfId="8" quotePrefix="1" applyNumberFormat="1" applyFont="1" applyBorder="1" applyAlignment="1">
      <alignment horizontal="center" vertical="top"/>
    </xf>
    <xf numFmtId="9" fontId="16" fillId="0" borderId="4" xfId="5" applyFont="1" applyBorder="1" applyAlignment="1">
      <alignment horizontal="left" vertical="top"/>
    </xf>
    <xf numFmtId="166" fontId="16" fillId="0" borderId="4" xfId="7" applyNumberFormat="1" applyFont="1" applyBorder="1" applyAlignment="1">
      <alignment horizontal="center" vertical="top"/>
    </xf>
    <xf numFmtId="0" fontId="16" fillId="0" borderId="4" xfId="7" applyFont="1" applyBorder="1" applyAlignment="1">
      <alignment horizontal="left" vertical="top"/>
    </xf>
    <xf numFmtId="164" fontId="2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16" fillId="0" borderId="5" xfId="9" applyFont="1" applyBorder="1" applyAlignment="1">
      <alignment horizontal="center" vertical="center"/>
    </xf>
    <xf numFmtId="0" fontId="8" fillId="0" borderId="5" xfId="9" applyFont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5" fillId="0" borderId="4" xfId="9" applyFont="1" applyBorder="1" applyAlignment="1">
      <alignment horizontal="center"/>
    </xf>
    <xf numFmtId="14" fontId="15" fillId="0" borderId="4" xfId="8" applyNumberFormat="1" applyFont="1" applyBorder="1" applyAlignment="1" applyProtection="1">
      <alignment horizontal="center"/>
      <protection locked="0" hidden="1"/>
    </xf>
    <xf numFmtId="0" fontId="15" fillId="0" borderId="4" xfId="7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vertical="center"/>
    </xf>
    <xf numFmtId="0" fontId="25" fillId="9" borderId="5" xfId="2" applyFont="1" applyFill="1" applyBorder="1" applyAlignment="1">
      <alignment horizontal="center" vertical="center" wrapText="1"/>
    </xf>
    <xf numFmtId="164" fontId="30" fillId="9" borderId="5" xfId="2" applyNumberFormat="1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2" fontId="3" fillId="0" borderId="5" xfId="2" applyNumberFormat="1" applyFont="1" applyBorder="1" applyAlignment="1">
      <alignment horizontal="center" vertical="center" wrapText="1"/>
    </xf>
    <xf numFmtId="1" fontId="3" fillId="0" borderId="5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6" fillId="0" borderId="0" xfId="0" applyFont="1"/>
    <xf numFmtId="0" fontId="24" fillId="9" borderId="5" xfId="2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3" fillId="0" borderId="5" xfId="1" applyFont="1" applyBorder="1" applyAlignment="1">
      <alignment horizontal="center"/>
    </xf>
    <xf numFmtId="0" fontId="9" fillId="0" borderId="25" xfId="9" applyFont="1" applyBorder="1" applyAlignment="1">
      <alignment horizontal="center" vertical="center"/>
    </xf>
    <xf numFmtId="0" fontId="6" fillId="2" borderId="0" xfId="0" applyFont="1" applyFill="1"/>
    <xf numFmtId="0" fontId="3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34" fillId="0" borderId="0" xfId="0" applyFont="1"/>
    <xf numFmtId="0" fontId="0" fillId="0" borderId="5" xfId="0" applyBorder="1"/>
    <xf numFmtId="0" fontId="2" fillId="0" borderId="5" xfId="0" applyFont="1" applyBorder="1" applyAlignment="1">
      <alignment horizontal="left"/>
    </xf>
    <xf numFmtId="0" fontId="0" fillId="9" borderId="5" xfId="0" applyFill="1" applyBorder="1"/>
    <xf numFmtId="0" fontId="3" fillId="0" borderId="0" xfId="0" applyFont="1"/>
    <xf numFmtId="166" fontId="21" fillId="0" borderId="5" xfId="8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top"/>
    </xf>
    <xf numFmtId="0" fontId="37" fillId="9" borderId="5" xfId="0" applyFont="1" applyFill="1" applyBorder="1" applyAlignment="1">
      <alignment horizontal="center" vertical="top"/>
    </xf>
    <xf numFmtId="0" fontId="24" fillId="9" borderId="5" xfId="0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 wrapText="1"/>
    </xf>
    <xf numFmtId="0" fontId="2" fillId="0" borderId="5" xfId="0" applyFont="1" applyBorder="1"/>
    <xf numFmtId="0" fontId="38" fillId="0" borderId="0" xfId="0" applyFont="1"/>
    <xf numFmtId="0" fontId="0" fillId="9" borderId="5" xfId="0" applyFill="1" applyBorder="1" applyAlignment="1">
      <alignment horizontal="center" vertical="center"/>
    </xf>
    <xf numFmtId="0" fontId="8" fillId="9" borderId="5" xfId="2" applyFont="1" applyFill="1" applyBorder="1" applyAlignment="1">
      <alignment horizontal="center" vertical="center" wrapText="1"/>
    </xf>
    <xf numFmtId="2" fontId="38" fillId="0" borderId="5" xfId="2" applyNumberFormat="1" applyFont="1" applyBorder="1" applyAlignment="1">
      <alignment horizontal="center" vertical="center" wrapText="1"/>
    </xf>
    <xf numFmtId="0" fontId="0" fillId="2" borderId="0" xfId="0" applyFill="1"/>
    <xf numFmtId="0" fontId="6" fillId="0" borderId="5" xfId="2" applyBorder="1" applyAlignment="1">
      <alignment horizontal="left"/>
    </xf>
    <xf numFmtId="0" fontId="24" fillId="9" borderId="5" xfId="1" applyFont="1" applyFill="1" applyBorder="1" applyAlignment="1">
      <alignment horizontal="center"/>
    </xf>
    <xf numFmtId="2" fontId="3" fillId="0" borderId="5" xfId="2" applyNumberFormat="1" applyFont="1" applyBorder="1" applyAlignment="1">
      <alignment horizontal="center" vertical="center"/>
    </xf>
    <xf numFmtId="1" fontId="38" fillId="0" borderId="5" xfId="2" applyNumberFormat="1" applyFont="1" applyBorder="1" applyAlignment="1">
      <alignment horizontal="center" vertical="center"/>
    </xf>
    <xf numFmtId="166" fontId="6" fillId="0" borderId="5" xfId="8" quotePrefix="1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6" fillId="0" borderId="5" xfId="9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34" fillId="0" borderId="4" xfId="0" applyFont="1" applyBorder="1"/>
    <xf numFmtId="0" fontId="34" fillId="0" borderId="26" xfId="0" applyFont="1" applyBorder="1"/>
    <xf numFmtId="0" fontId="34" fillId="0" borderId="5" xfId="0" applyFont="1" applyBorder="1"/>
    <xf numFmtId="1" fontId="34" fillId="0" borderId="5" xfId="2" applyNumberFormat="1" applyFont="1" applyBorder="1" applyAlignment="1">
      <alignment horizontal="center" vertical="center"/>
    </xf>
    <xf numFmtId="0" fontId="8" fillId="9" borderId="5" xfId="2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0" xfId="9" applyFont="1" applyAlignment="1">
      <alignment horizontal="center" vertical="center"/>
    </xf>
    <xf numFmtId="1" fontId="8" fillId="9" borderId="5" xfId="2" applyNumberFormat="1" applyFont="1" applyFill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/>
    </xf>
    <xf numFmtId="0" fontId="34" fillId="2" borderId="0" xfId="0" applyFont="1" applyFill="1"/>
    <xf numFmtId="166" fontId="26" fillId="0" borderId="5" xfId="0" applyNumberFormat="1" applyFont="1" applyBorder="1" applyAlignment="1">
      <alignment horizontal="center"/>
    </xf>
    <xf numFmtId="0" fontId="21" fillId="0" borderId="5" xfId="7" applyFont="1" applyBorder="1" applyAlignment="1">
      <alignment horizontal="center"/>
    </xf>
    <xf numFmtId="1" fontId="6" fillId="0" borderId="5" xfId="2" applyNumberFormat="1" applyBorder="1" applyAlignment="1">
      <alignment horizontal="center" vertical="center"/>
    </xf>
    <xf numFmtId="2" fontId="6" fillId="0" borderId="5" xfId="2" applyNumberFormat="1" applyBorder="1" applyAlignment="1">
      <alignment horizontal="center" vertical="center"/>
    </xf>
    <xf numFmtId="0" fontId="8" fillId="9" borderId="5" xfId="0" applyFont="1" applyFill="1" applyBorder="1" applyAlignment="1">
      <alignment horizontal="center"/>
    </xf>
    <xf numFmtId="164" fontId="9" fillId="9" borderId="5" xfId="2" applyNumberFormat="1" applyFont="1" applyFill="1" applyBorder="1" applyAlignment="1">
      <alignment horizontal="center" vertical="center" wrapText="1"/>
    </xf>
    <xf numFmtId="0" fontId="6" fillId="9" borderId="5" xfId="0" applyFont="1" applyFill="1" applyBorder="1"/>
    <xf numFmtId="0" fontId="1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164" fontId="30" fillId="9" borderId="0" xfId="2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4" xfId="9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9" fillId="0" borderId="26" xfId="9" applyFont="1" applyBorder="1" applyAlignment="1">
      <alignment horizontal="center" vertical="center"/>
    </xf>
    <xf numFmtId="0" fontId="3" fillId="0" borderId="5" xfId="0" applyFont="1" applyBorder="1"/>
    <xf numFmtId="166" fontId="39" fillId="0" borderId="5" xfId="8" quotePrefix="1" applyNumberFormat="1" applyFont="1" applyBorder="1" applyAlignment="1">
      <alignment horizontal="center"/>
    </xf>
    <xf numFmtId="0" fontId="26" fillId="0" borderId="0" xfId="0" applyFont="1" applyAlignment="1">
      <alignment vertical="center"/>
    </xf>
    <xf numFmtId="166" fontId="8" fillId="0" borderId="5" xfId="8" quotePrefix="1" applyNumberFormat="1" applyFont="1" applyBorder="1" applyAlignment="1">
      <alignment horizontal="center"/>
    </xf>
    <xf numFmtId="9" fontId="9" fillId="0" borderId="5" xfId="5" applyFont="1" applyFill="1" applyBorder="1" applyAlignment="1">
      <alignment horizontal="left" vertical="top"/>
    </xf>
    <xf numFmtId="0" fontId="9" fillId="0" borderId="5" xfId="8" applyFont="1" applyBorder="1" applyAlignment="1">
      <alignment horizontal="left" vertical="top"/>
    </xf>
    <xf numFmtId="0" fontId="9" fillId="0" borderId="5" xfId="8" applyFont="1" applyBorder="1" applyAlignment="1">
      <alignment horizontal="center" vertical="center"/>
    </xf>
    <xf numFmtId="0" fontId="9" fillId="0" borderId="15" xfId="8" applyFont="1" applyBorder="1" applyAlignment="1">
      <alignment horizontal="center" vertical="center"/>
    </xf>
    <xf numFmtId="0" fontId="9" fillId="0" borderId="5" xfId="8" applyFont="1" applyBorder="1" applyAlignment="1">
      <alignment horizontal="left" vertical="center"/>
    </xf>
    <xf numFmtId="2" fontId="8" fillId="0" borderId="5" xfId="7" applyNumberFormat="1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2" fontId="9" fillId="0" borderId="5" xfId="7" applyNumberFormat="1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166" fontId="8" fillId="0" borderId="5" xfId="8" quotePrefix="1" applyNumberFormat="1" applyFont="1" applyBorder="1" applyAlignment="1">
      <alignment horizontal="center" vertical="center"/>
    </xf>
    <xf numFmtId="166" fontId="24" fillId="0" borderId="5" xfId="0" applyNumberFormat="1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166" fontId="24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7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9" fontId="8" fillId="0" borderId="5" xfId="5" applyFont="1" applyBorder="1" applyAlignment="1">
      <alignment horizontal="left" vertical="center"/>
    </xf>
    <xf numFmtId="0" fontId="8" fillId="0" borderId="5" xfId="8" applyFont="1" applyBorder="1" applyAlignment="1">
      <alignment horizontal="left" vertical="center"/>
    </xf>
    <xf numFmtId="14" fontId="8" fillId="0" borderId="5" xfId="8" applyNumberFormat="1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166" fontId="8" fillId="0" borderId="5" xfId="7" applyNumberFormat="1" applyFont="1" applyBorder="1" applyAlignment="1">
      <alignment horizontal="center" vertical="center"/>
    </xf>
    <xf numFmtId="0" fontId="8" fillId="0" borderId="5" xfId="7" applyFont="1" applyBorder="1" applyAlignment="1">
      <alignment horizontal="left" vertical="center"/>
    </xf>
    <xf numFmtId="9" fontId="8" fillId="0" borderId="5" xfId="5" applyFont="1" applyFill="1" applyBorder="1" applyAlignment="1">
      <alignment horizontal="left" vertical="center"/>
    </xf>
    <xf numFmtId="9" fontId="8" fillId="0" borderId="5" xfId="4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166" fontId="8" fillId="0" borderId="5" xfId="8" applyNumberFormat="1" applyFont="1" applyBorder="1" applyAlignment="1">
      <alignment horizontal="center" vertical="center"/>
    </xf>
    <xf numFmtId="9" fontId="8" fillId="0" borderId="5" xfId="5" applyFont="1" applyBorder="1" applyAlignment="1" applyProtection="1">
      <alignment horizontal="left" vertical="center"/>
    </xf>
    <xf numFmtId="9" fontId="8" fillId="0" borderId="5" xfId="4" quotePrefix="1" applyFont="1" applyFill="1" applyBorder="1" applyAlignment="1">
      <alignment horizontal="left" vertical="center"/>
    </xf>
    <xf numFmtId="9" fontId="8" fillId="0" borderId="5" xfId="6" applyFont="1" applyFill="1" applyBorder="1" applyAlignment="1">
      <alignment horizontal="left" vertical="center"/>
    </xf>
    <xf numFmtId="9" fontId="8" fillId="0" borderId="5" xfId="5" quotePrefix="1" applyFont="1" applyFill="1" applyBorder="1" applyAlignment="1">
      <alignment horizontal="left" vertical="center"/>
    </xf>
    <xf numFmtId="0" fontId="9" fillId="14" borderId="5" xfId="7" applyFont="1" applyFill="1" applyBorder="1" applyAlignment="1">
      <alignment horizontal="center" vertical="center" wrapText="1"/>
    </xf>
    <xf numFmtId="0" fontId="30" fillId="14" borderId="5" xfId="0" applyFont="1" applyFill="1" applyBorder="1" applyAlignment="1">
      <alignment horizontal="center" vertical="center"/>
    </xf>
    <xf numFmtId="9" fontId="3" fillId="0" borderId="5" xfId="5" applyFont="1" applyFill="1" applyBorder="1" applyAlignment="1">
      <alignment horizontal="center" vertical="top"/>
    </xf>
    <xf numFmtId="0" fontId="3" fillId="0" borderId="5" xfId="8" applyFont="1" applyBorder="1" applyAlignment="1">
      <alignment horizontal="center" vertical="top"/>
    </xf>
    <xf numFmtId="0" fontId="3" fillId="0" borderId="5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2" fontId="6" fillId="0" borderId="5" xfId="7" applyNumberFormat="1" applyBorder="1" applyAlignment="1">
      <alignment horizontal="center" vertical="center" wrapText="1"/>
    </xf>
    <xf numFmtId="0" fontId="6" fillId="0" borderId="5" xfId="7" applyBorder="1" applyAlignment="1">
      <alignment horizontal="center" vertical="center" wrapText="1"/>
    </xf>
    <xf numFmtId="2" fontId="3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166" fontId="24" fillId="0" borderId="0" xfId="0" applyNumberFormat="1" applyFont="1" applyAlignment="1">
      <alignment horizontal="center" vertical="center"/>
    </xf>
    <xf numFmtId="166" fontId="24" fillId="0" borderId="0" xfId="0" applyNumberFormat="1" applyFont="1"/>
    <xf numFmtId="166" fontId="6" fillId="0" borderId="5" xfId="8" quotePrefix="1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4" fontId="24" fillId="0" borderId="0" xfId="0" applyNumberFormat="1" applyFont="1"/>
    <xf numFmtId="0" fontId="6" fillId="0" borderId="5" xfId="7" applyBorder="1" applyAlignment="1">
      <alignment horizontal="center"/>
    </xf>
    <xf numFmtId="9" fontId="6" fillId="0" borderId="5" xfId="5" applyFont="1" applyBorder="1" applyAlignment="1">
      <alignment horizontal="center"/>
    </xf>
    <xf numFmtId="0" fontId="6" fillId="0" borderId="5" xfId="8" applyFont="1" applyBorder="1" applyAlignment="1">
      <alignment horizontal="center"/>
    </xf>
    <xf numFmtId="14" fontId="6" fillId="0" borderId="5" xfId="8" applyNumberFormat="1" applyFont="1" applyBorder="1" applyAlignment="1">
      <alignment horizontal="center"/>
    </xf>
    <xf numFmtId="9" fontId="6" fillId="0" borderId="5" xfId="4" applyFont="1" applyBorder="1" applyAlignment="1">
      <alignment horizontal="center"/>
    </xf>
    <xf numFmtId="166" fontId="6" fillId="0" borderId="5" xfId="7" applyNumberFormat="1" applyBorder="1" applyAlignment="1">
      <alignment horizontal="center"/>
    </xf>
    <xf numFmtId="9" fontId="6" fillId="0" borderId="5" xfId="5" applyFont="1" applyFill="1" applyBorder="1" applyAlignment="1">
      <alignment horizontal="center"/>
    </xf>
    <xf numFmtId="3" fontId="24" fillId="0" borderId="5" xfId="0" applyNumberFormat="1" applyFont="1" applyBorder="1" applyAlignment="1">
      <alignment horizontal="center"/>
    </xf>
    <xf numFmtId="9" fontId="6" fillId="0" borderId="5" xfId="4" quotePrefix="1" applyFont="1" applyFill="1" applyBorder="1" applyAlignment="1">
      <alignment horizontal="center"/>
    </xf>
    <xf numFmtId="9" fontId="6" fillId="0" borderId="5" xfId="6" applyFont="1" applyFill="1" applyBorder="1" applyAlignment="1">
      <alignment horizontal="center"/>
    </xf>
    <xf numFmtId="9" fontId="6" fillId="0" borderId="5" xfId="5" quotePrefix="1" applyFont="1" applyFill="1" applyBorder="1" applyAlignment="1">
      <alignment horizontal="center"/>
    </xf>
    <xf numFmtId="166" fontId="26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166" fontId="6" fillId="15" borderId="5" xfId="8" quotePrefix="1" applyNumberFormat="1" applyFont="1" applyFill="1" applyBorder="1" applyAlignment="1">
      <alignment horizontal="center"/>
    </xf>
    <xf numFmtId="9" fontId="6" fillId="15" borderId="5" xfId="5" applyFont="1" applyFill="1" applyBorder="1" applyAlignment="1">
      <alignment horizontal="center"/>
    </xf>
    <xf numFmtId="0" fontId="6" fillId="15" borderId="5" xfId="8" applyFont="1" applyFill="1" applyBorder="1" applyAlignment="1">
      <alignment horizontal="center"/>
    </xf>
    <xf numFmtId="0" fontId="26" fillId="15" borderId="5" xfId="0" applyFont="1" applyFill="1" applyBorder="1" applyAlignment="1">
      <alignment horizontal="center"/>
    </xf>
    <xf numFmtId="0" fontId="24" fillId="15" borderId="5" xfId="0" applyFont="1" applyFill="1" applyBorder="1" applyAlignment="1">
      <alignment horizontal="center"/>
    </xf>
    <xf numFmtId="0" fontId="33" fillId="15" borderId="5" xfId="0" applyFont="1" applyFill="1" applyBorder="1" applyAlignment="1">
      <alignment horizontal="center"/>
    </xf>
    <xf numFmtId="166" fontId="26" fillId="15" borderId="5" xfId="0" applyNumberFormat="1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6" fillId="15" borderId="5" xfId="7" applyFill="1" applyBorder="1" applyAlignment="1">
      <alignment horizontal="center"/>
    </xf>
    <xf numFmtId="14" fontId="6" fillId="15" borderId="5" xfId="8" applyNumberFormat="1" applyFont="1" applyFill="1" applyBorder="1" applyAlignment="1">
      <alignment horizontal="center"/>
    </xf>
    <xf numFmtId="2" fontId="26" fillId="15" borderId="5" xfId="0" applyNumberFormat="1" applyFont="1" applyFill="1" applyBorder="1" applyAlignment="1">
      <alignment horizontal="center"/>
    </xf>
    <xf numFmtId="3" fontId="24" fillId="15" borderId="5" xfId="0" applyNumberFormat="1" applyFont="1" applyFill="1" applyBorder="1" applyAlignment="1">
      <alignment horizontal="center"/>
    </xf>
    <xf numFmtId="9" fontId="6" fillId="15" borderId="5" xfId="4" applyFont="1" applyFill="1" applyBorder="1" applyAlignment="1">
      <alignment horizontal="center"/>
    </xf>
    <xf numFmtId="166" fontId="6" fillId="15" borderId="5" xfId="7" applyNumberFormat="1" applyFill="1" applyBorder="1" applyAlignment="1">
      <alignment horizontal="center"/>
    </xf>
    <xf numFmtId="14" fontId="3" fillId="0" borderId="31" xfId="0" applyNumberFormat="1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14" fontId="9" fillId="4" borderId="33" xfId="0" applyNumberFormat="1" applyFont="1" applyFill="1" applyBorder="1" applyAlignment="1">
      <alignment horizontal="center" vertical="center"/>
    </xf>
    <xf numFmtId="14" fontId="9" fillId="4" borderId="34" xfId="0" applyNumberFormat="1" applyFont="1" applyFill="1" applyBorder="1" applyAlignment="1">
      <alignment horizontal="center" vertical="center"/>
    </xf>
    <xf numFmtId="14" fontId="9" fillId="4" borderId="35" xfId="0" applyNumberFormat="1" applyFont="1" applyFill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9" fillId="4" borderId="37" xfId="0" applyNumberFormat="1" applyFont="1" applyFill="1" applyBorder="1" applyAlignment="1">
      <alignment horizontal="center" vertical="center"/>
    </xf>
    <xf numFmtId="14" fontId="9" fillId="4" borderId="38" xfId="0" applyNumberFormat="1" applyFont="1" applyFill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9" fillId="0" borderId="37" xfId="0" applyNumberFormat="1" applyFont="1" applyBorder="1" applyAlignment="1">
      <alignment horizontal="center" vertical="center"/>
    </xf>
    <xf numFmtId="14" fontId="9" fillId="0" borderId="38" xfId="0" applyNumberFormat="1" applyFont="1" applyBorder="1" applyAlignment="1">
      <alignment horizontal="center" vertical="center"/>
    </xf>
    <xf numFmtId="14" fontId="8" fillId="0" borderId="37" xfId="0" applyNumberFormat="1" applyFont="1" applyBorder="1" applyAlignment="1">
      <alignment horizontal="center" vertical="center"/>
    </xf>
    <xf numFmtId="14" fontId="8" fillId="0" borderId="38" xfId="0" applyNumberFormat="1" applyFont="1" applyBorder="1" applyAlignment="1">
      <alignment horizontal="center" vertical="center"/>
    </xf>
    <xf numFmtId="14" fontId="8" fillId="0" borderId="3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14" fontId="9" fillId="4" borderId="13" xfId="0" applyNumberFormat="1" applyFont="1" applyFill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1" fillId="0" borderId="0" xfId="7" applyFont="1" applyAlignment="1">
      <alignment horizontal="center" vertical="top"/>
    </xf>
    <xf numFmtId="0" fontId="42" fillId="0" borderId="0" xfId="7" applyFont="1" applyAlignment="1">
      <alignment horizontal="center" vertical="top"/>
    </xf>
    <xf numFmtId="166" fontId="24" fillId="0" borderId="5" xfId="0" applyNumberFormat="1" applyFont="1" applyBorder="1" applyAlignment="1">
      <alignment horizontal="center"/>
    </xf>
    <xf numFmtId="1" fontId="44" fillId="0" borderId="0" xfId="2" applyNumberFormat="1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46" fillId="0" borderId="5" xfId="0" applyFont="1" applyBorder="1" applyAlignment="1">
      <alignment horizontal="center" vertical="center"/>
    </xf>
    <xf numFmtId="0" fontId="8" fillId="15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" fontId="9" fillId="0" borderId="5" xfId="2" applyNumberFormat="1" applyFont="1" applyBorder="1" applyAlignment="1">
      <alignment vertical="center"/>
    </xf>
    <xf numFmtId="1" fontId="14" fillId="0" borderId="5" xfId="2" applyNumberFormat="1" applyFont="1" applyBorder="1" applyAlignment="1">
      <alignment vertical="center"/>
    </xf>
    <xf numFmtId="2" fontId="14" fillId="0" borderId="5" xfId="2" applyNumberFormat="1" applyFont="1" applyBorder="1" applyAlignment="1">
      <alignment vertical="center"/>
    </xf>
    <xf numFmtId="1" fontId="9" fillId="0" borderId="5" xfId="2" applyNumberFormat="1" applyFont="1" applyBorder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9" fillId="15" borderId="5" xfId="2" applyFont="1" applyFill="1" applyBorder="1" applyAlignment="1">
      <alignment horizontal="center"/>
    </xf>
    <xf numFmtId="0" fontId="43" fillId="0" borderId="5" xfId="0" applyFont="1" applyBorder="1" applyAlignment="1">
      <alignment horizontal="center" vertical="center"/>
    </xf>
    <xf numFmtId="0" fontId="1" fillId="15" borderId="5" xfId="0" applyFont="1" applyFill="1" applyBorder="1" applyAlignment="1">
      <alignment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9" fillId="0" borderId="5" xfId="2" applyFont="1" applyBorder="1" applyAlignment="1">
      <alignment horizontal="center"/>
    </xf>
    <xf numFmtId="0" fontId="25" fillId="0" borderId="5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9" fontId="9" fillId="0" borderId="5" xfId="5" applyFont="1" applyFill="1" applyBorder="1" applyAlignment="1">
      <alignment horizontal="center" vertical="center"/>
    </xf>
    <xf numFmtId="0" fontId="6" fillId="0" borderId="5" xfId="7" applyFont="1" applyBorder="1" applyAlignment="1">
      <alignment horizontal="center" vertical="center" wrapText="1"/>
    </xf>
    <xf numFmtId="22" fontId="24" fillId="0" borderId="0" xfId="0" applyNumberFormat="1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5" fillId="15" borderId="0" xfId="0" applyFont="1" applyFill="1" applyAlignment="1">
      <alignment vertical="center"/>
    </xf>
    <xf numFmtId="0" fontId="24" fillId="15" borderId="0" xfId="0" applyFont="1" applyFill="1" applyAlignment="1">
      <alignment vertical="center"/>
    </xf>
  </cellXfs>
  <cellStyles count="10">
    <cellStyle name="Normal" xfId="0" builtinId="0"/>
    <cellStyle name="Normal 11" xfId="1" xr:uid="{00000000-0005-0000-0000-000001000000}"/>
    <cellStyle name="Normal 2 2" xfId="2" xr:uid="{00000000-0005-0000-0000-000002000000}"/>
    <cellStyle name="Normal 4" xfId="3" xr:uid="{00000000-0005-0000-0000-000003000000}"/>
    <cellStyle name="Prozent 3 2 2" xfId="4" xr:uid="{00000000-0005-0000-0000-000004000000}"/>
    <cellStyle name="Prozent 3 3" xfId="5" xr:uid="{00000000-0005-0000-0000-000005000000}"/>
    <cellStyle name="Prozent 4" xfId="6" xr:uid="{00000000-0005-0000-0000-000006000000}"/>
    <cellStyle name="Standard 3 3" xfId="7" xr:uid="{00000000-0005-0000-0000-000007000000}"/>
    <cellStyle name="Standard_DATENSBV-Groili" xfId="8" xr:uid="{00000000-0005-0000-0000-000008000000}"/>
    <cellStyle name="Standard_SENE" xfId="9" xr:uid="{00000000-0005-0000-0000-000009000000}"/>
  </cellStyles>
  <dxfs count="57">
    <dxf>
      <font>
        <strike val="0"/>
        <color rgb="FFEE0000"/>
      </font>
    </dxf>
    <dxf>
      <font>
        <strike val="0"/>
        <color rgb="FFEE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2111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127CE3EF-1EA4-CBD8-9647-04A1F693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2112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9601F130-78BF-8EE9-09B6-8FCBC76BE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18</xdr:col>
      <xdr:colOff>9525</xdr:colOff>
      <xdr:row>1</xdr:row>
      <xdr:rowOff>9525</xdr:rowOff>
    </xdr:to>
    <xdr:pic>
      <xdr:nvPicPr>
        <xdr:cNvPr id="3111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BCDAAA3D-ADF8-CF23-2547-A58F8A1B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20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18</xdr:col>
      <xdr:colOff>9525</xdr:colOff>
      <xdr:row>1</xdr:row>
      <xdr:rowOff>9525</xdr:rowOff>
    </xdr:to>
    <xdr:pic>
      <xdr:nvPicPr>
        <xdr:cNvPr id="3112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B65DD6B7-AF3D-577D-79AB-32A480E2D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20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18</xdr:col>
      <xdr:colOff>9525</xdr:colOff>
      <xdr:row>1</xdr:row>
      <xdr:rowOff>9525</xdr:rowOff>
    </xdr:to>
    <xdr:pic>
      <xdr:nvPicPr>
        <xdr:cNvPr id="4115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2E79DF9A-F7B9-CB38-4615-1CA1FDEFA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18</xdr:col>
      <xdr:colOff>9525</xdr:colOff>
      <xdr:row>1</xdr:row>
      <xdr:rowOff>9525</xdr:rowOff>
    </xdr:to>
    <xdr:pic>
      <xdr:nvPicPr>
        <xdr:cNvPr id="4116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580C4977-CCC8-9363-4B75-7B7704B3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9525" cy="9525"/>
    <xdr:pic>
      <xdr:nvPicPr>
        <xdr:cNvPr id="2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B99586D6-A342-4A39-84C9-38C283AE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3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A21050F2-5C6F-463A-A67B-0F5E7C82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9525" cy="9525"/>
    <xdr:pic>
      <xdr:nvPicPr>
        <xdr:cNvPr id="2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A796AF9A-E508-4403-8C1A-13723947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3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6434A395-8422-493D-B115-77FCC561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52822</xdr:colOff>
      <xdr:row>0</xdr:row>
      <xdr:rowOff>104776</xdr:rowOff>
    </xdr:from>
    <xdr:to>
      <xdr:col>1</xdr:col>
      <xdr:colOff>599710</xdr:colOff>
      <xdr:row>3</xdr:row>
      <xdr:rowOff>180975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7B08D9-2DF5-415C-AC91-FCC35946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2" y="104776"/>
          <a:ext cx="1308888" cy="876299"/>
        </a:xfrm>
        <a:prstGeom prst="rect">
          <a:avLst/>
        </a:prstGeom>
      </xdr:spPr>
    </xdr:pic>
    <xdr:clientData/>
  </xdr:twoCellAnchor>
  <xdr:twoCellAnchor>
    <xdr:from>
      <xdr:col>14</xdr:col>
      <xdr:colOff>205316</xdr:colOff>
      <xdr:row>3</xdr:row>
      <xdr:rowOff>28575</xdr:rowOff>
    </xdr:from>
    <xdr:to>
      <xdr:col>14</xdr:col>
      <xdr:colOff>605366</xdr:colOff>
      <xdr:row>6</xdr:row>
      <xdr:rowOff>161925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20BC7065-54B8-4FF8-8C90-9F7A164FD365}"/>
            </a:ext>
          </a:extLst>
        </xdr:cNvPr>
        <xdr:cNvSpPr/>
      </xdr:nvSpPr>
      <xdr:spPr>
        <a:xfrm>
          <a:off x="6787091" y="828675"/>
          <a:ext cx="400050" cy="8572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217170</xdr:colOff>
      <xdr:row>3</xdr:row>
      <xdr:rowOff>19049</xdr:rowOff>
    </xdr:from>
    <xdr:to>
      <xdr:col>15</xdr:col>
      <xdr:colOff>617220</xdr:colOff>
      <xdr:row>6</xdr:row>
      <xdr:rowOff>123824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13E47297-3BFE-4B56-866C-B5E2AB3E3A2C}"/>
            </a:ext>
          </a:extLst>
        </xdr:cNvPr>
        <xdr:cNvSpPr/>
      </xdr:nvSpPr>
      <xdr:spPr>
        <a:xfrm>
          <a:off x="7760970" y="819149"/>
          <a:ext cx="400050" cy="8286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oneCellAnchor>
    <xdr:from>
      <xdr:col>3</xdr:col>
      <xdr:colOff>0</xdr:colOff>
      <xdr:row>7</xdr:row>
      <xdr:rowOff>0</xdr:rowOff>
    </xdr:from>
    <xdr:ext cx="9525" cy="9525"/>
    <xdr:pic>
      <xdr:nvPicPr>
        <xdr:cNvPr id="7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19CD28E3-7D1A-4045-A83A-4AB53E2B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8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581D5106-563A-4F94-B1F6-717FE180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205316</xdr:colOff>
      <xdr:row>3</xdr:row>
      <xdr:rowOff>28575</xdr:rowOff>
    </xdr:from>
    <xdr:to>
      <xdr:col>14</xdr:col>
      <xdr:colOff>605366</xdr:colOff>
      <xdr:row>6</xdr:row>
      <xdr:rowOff>161925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A52AF76C-C7A3-4D44-A1F0-F6395A1471B6}"/>
            </a:ext>
          </a:extLst>
        </xdr:cNvPr>
        <xdr:cNvSpPr/>
      </xdr:nvSpPr>
      <xdr:spPr>
        <a:xfrm>
          <a:off x="10301816" y="828675"/>
          <a:ext cx="400050" cy="8572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15</xdr:col>
      <xdr:colOff>217170</xdr:colOff>
      <xdr:row>3</xdr:row>
      <xdr:rowOff>19049</xdr:rowOff>
    </xdr:from>
    <xdr:to>
      <xdr:col>15</xdr:col>
      <xdr:colOff>617220</xdr:colOff>
      <xdr:row>6</xdr:row>
      <xdr:rowOff>123824</xdr:rowOff>
    </xdr:to>
    <xdr:sp macro="" textlink="">
      <xdr:nvSpPr>
        <xdr:cNvPr id="11" name="Flèche : bas 10">
          <a:extLst>
            <a:ext uri="{FF2B5EF4-FFF2-40B4-BE49-F238E27FC236}">
              <a16:creationId xmlns:a16="http://schemas.microsoft.com/office/drawing/2014/main" id="{284C6186-F4D7-416A-8DF4-69CEFB4FB277}"/>
            </a:ext>
          </a:extLst>
        </xdr:cNvPr>
        <xdr:cNvSpPr/>
      </xdr:nvSpPr>
      <xdr:spPr>
        <a:xfrm>
          <a:off x="11275695" y="819149"/>
          <a:ext cx="400050" cy="8286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9525" cy="9525"/>
    <xdr:pic>
      <xdr:nvPicPr>
        <xdr:cNvPr id="2" name="Picture 65" descr="navigateAddressList&amp;app=wpo&amp;language=de&amp;page=navigateAddressList">
          <a:extLst>
            <a:ext uri="{FF2B5EF4-FFF2-40B4-BE49-F238E27FC236}">
              <a16:creationId xmlns:a16="http://schemas.microsoft.com/office/drawing/2014/main" id="{6988077A-71B8-4101-8577-D45CBB3B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3" name="Picture 66" descr="navigateAddressList&amp;app=wpo&amp;language=de&amp;page=navigateAddressList">
          <a:extLst>
            <a:ext uri="{FF2B5EF4-FFF2-40B4-BE49-F238E27FC236}">
              <a16:creationId xmlns:a16="http://schemas.microsoft.com/office/drawing/2014/main" id="{35175775-3EEA-41E8-84DA-09987804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52822</xdr:colOff>
      <xdr:row>0</xdr:row>
      <xdr:rowOff>104777</xdr:rowOff>
    </xdr:from>
    <xdr:to>
      <xdr:col>1</xdr:col>
      <xdr:colOff>571501</xdr:colOff>
      <xdr:row>5</xdr:row>
      <xdr:rowOff>107236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6647007-B720-4AB7-8C35-F57E597E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2" y="104777"/>
          <a:ext cx="1328304" cy="1307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OWLING\AGB-Site-2020_21\moyennes\genevois\moyennes%20au%2030.09.2025.xlsx" TargetMode="External"/><Relationship Id="rId1" Type="http://schemas.openxmlformats.org/officeDocument/2006/relationships/externalLinkPath" Target="moyennes%20au%2030.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"/>
      <sheetName val="noms"/>
      <sheetName val="Compétitions -25-26"/>
      <sheetName val="Moyennes 30.09.2025"/>
      <sheetName val="Compétitions -25-26 (2)"/>
      <sheetName val="Feuil2"/>
    </sheetNames>
    <sheetDataSet>
      <sheetData sheetId="0">
        <row r="2">
          <cell r="A2">
            <v>106</v>
          </cell>
          <cell r="B2" t="str">
            <v>40</v>
          </cell>
        </row>
        <row r="3">
          <cell r="A3">
            <v>107</v>
          </cell>
          <cell r="B3" t="str">
            <v>40</v>
          </cell>
        </row>
        <row r="4">
          <cell r="A4">
            <v>108</v>
          </cell>
          <cell r="B4" t="str">
            <v>40</v>
          </cell>
        </row>
        <row r="5">
          <cell r="A5">
            <v>109</v>
          </cell>
          <cell r="B5" t="str">
            <v>40</v>
          </cell>
        </row>
        <row r="6">
          <cell r="A6">
            <v>110</v>
          </cell>
          <cell r="B6" t="str">
            <v>40</v>
          </cell>
        </row>
        <row r="7">
          <cell r="A7">
            <v>111</v>
          </cell>
          <cell r="B7" t="str">
            <v>40</v>
          </cell>
        </row>
        <row r="8">
          <cell r="A8">
            <v>112</v>
          </cell>
          <cell r="B8" t="str">
            <v>40</v>
          </cell>
        </row>
        <row r="9">
          <cell r="A9">
            <v>113</v>
          </cell>
          <cell r="B9" t="str">
            <v>40</v>
          </cell>
        </row>
        <row r="10">
          <cell r="A10">
            <v>114</v>
          </cell>
          <cell r="B10" t="str">
            <v>40</v>
          </cell>
        </row>
        <row r="11">
          <cell r="A11">
            <v>115</v>
          </cell>
          <cell r="B11" t="str">
            <v>40</v>
          </cell>
        </row>
        <row r="12">
          <cell r="A12">
            <v>116</v>
          </cell>
          <cell r="B12" t="str">
            <v>40</v>
          </cell>
        </row>
        <row r="13">
          <cell r="A13">
            <v>117</v>
          </cell>
          <cell r="B13" t="str">
            <v>40</v>
          </cell>
        </row>
        <row r="14">
          <cell r="A14">
            <v>118</v>
          </cell>
          <cell r="B14" t="str">
            <v>40</v>
          </cell>
        </row>
        <row r="15">
          <cell r="A15">
            <v>119</v>
          </cell>
          <cell r="B15" t="str">
            <v>40</v>
          </cell>
        </row>
        <row r="16">
          <cell r="A16">
            <v>120</v>
          </cell>
          <cell r="B16" t="str">
            <v>40</v>
          </cell>
        </row>
        <row r="17">
          <cell r="A17">
            <v>121</v>
          </cell>
          <cell r="B17" t="str">
            <v>40</v>
          </cell>
        </row>
        <row r="18">
          <cell r="A18">
            <v>122</v>
          </cell>
          <cell r="B18" t="str">
            <v>40</v>
          </cell>
        </row>
        <row r="19">
          <cell r="A19">
            <v>123</v>
          </cell>
          <cell r="B19" t="str">
            <v>40</v>
          </cell>
        </row>
        <row r="20">
          <cell r="A20">
            <v>124</v>
          </cell>
          <cell r="B20" t="str">
            <v>40</v>
          </cell>
        </row>
        <row r="21">
          <cell r="A21">
            <v>125</v>
          </cell>
          <cell r="B21" t="str">
            <v>40</v>
          </cell>
        </row>
        <row r="22">
          <cell r="A22">
            <v>126</v>
          </cell>
          <cell r="B22" t="str">
            <v>40</v>
          </cell>
        </row>
        <row r="23">
          <cell r="A23">
            <v>127</v>
          </cell>
          <cell r="B23" t="str">
            <v>40</v>
          </cell>
        </row>
        <row r="24">
          <cell r="A24">
            <v>128</v>
          </cell>
          <cell r="B24" t="str">
            <v>40</v>
          </cell>
        </row>
        <row r="25">
          <cell r="A25">
            <v>129</v>
          </cell>
          <cell r="B25" t="str">
            <v>40</v>
          </cell>
        </row>
        <row r="26">
          <cell r="A26">
            <v>130</v>
          </cell>
          <cell r="B26" t="str">
            <v>40</v>
          </cell>
        </row>
        <row r="27">
          <cell r="A27">
            <v>131</v>
          </cell>
          <cell r="B27" t="str">
            <v>40</v>
          </cell>
        </row>
        <row r="28">
          <cell r="A28">
            <v>132</v>
          </cell>
          <cell r="B28" t="str">
            <v>40</v>
          </cell>
        </row>
        <row r="29">
          <cell r="A29">
            <v>133</v>
          </cell>
          <cell r="B29" t="str">
            <v>40</v>
          </cell>
        </row>
        <row r="30">
          <cell r="A30">
            <v>134</v>
          </cell>
          <cell r="B30" t="str">
            <v>40</v>
          </cell>
        </row>
        <row r="31">
          <cell r="A31">
            <v>135</v>
          </cell>
          <cell r="B31" t="str">
            <v>40</v>
          </cell>
        </row>
        <row r="32">
          <cell r="A32">
            <v>136</v>
          </cell>
          <cell r="B32" t="str">
            <v>40</v>
          </cell>
        </row>
        <row r="33">
          <cell r="A33">
            <v>137</v>
          </cell>
          <cell r="B33" t="str">
            <v>40</v>
          </cell>
        </row>
        <row r="34">
          <cell r="A34">
            <v>138</v>
          </cell>
          <cell r="B34" t="str">
            <v>40</v>
          </cell>
        </row>
        <row r="35">
          <cell r="A35">
            <v>139</v>
          </cell>
          <cell r="B35" t="str">
            <v>40</v>
          </cell>
        </row>
        <row r="36">
          <cell r="A36">
            <v>140</v>
          </cell>
          <cell r="B36" t="str">
            <v>40</v>
          </cell>
        </row>
        <row r="37">
          <cell r="A37">
            <v>141</v>
          </cell>
          <cell r="B37" t="str">
            <v>40</v>
          </cell>
        </row>
        <row r="38">
          <cell r="A38">
            <v>142</v>
          </cell>
          <cell r="B38" t="str">
            <v>40</v>
          </cell>
        </row>
        <row r="39">
          <cell r="A39">
            <v>143</v>
          </cell>
          <cell r="B39">
            <v>40</v>
          </cell>
        </row>
        <row r="40">
          <cell r="A40">
            <v>144</v>
          </cell>
          <cell r="B40">
            <v>39</v>
          </cell>
        </row>
        <row r="41">
          <cell r="A41">
            <v>145</v>
          </cell>
          <cell r="B41">
            <v>39</v>
          </cell>
        </row>
        <row r="42">
          <cell r="A42">
            <v>146</v>
          </cell>
          <cell r="B42">
            <v>38</v>
          </cell>
        </row>
        <row r="43">
          <cell r="A43">
            <v>147</v>
          </cell>
          <cell r="B43">
            <v>37</v>
          </cell>
        </row>
        <row r="44">
          <cell r="A44">
            <v>148</v>
          </cell>
          <cell r="B44">
            <v>36</v>
          </cell>
        </row>
        <row r="45">
          <cell r="A45">
            <v>149</v>
          </cell>
          <cell r="B45">
            <v>36</v>
          </cell>
        </row>
        <row r="46">
          <cell r="A46">
            <v>150</v>
          </cell>
          <cell r="B46">
            <v>35</v>
          </cell>
        </row>
        <row r="47">
          <cell r="A47">
            <v>151</v>
          </cell>
          <cell r="B47">
            <v>34</v>
          </cell>
        </row>
        <row r="48">
          <cell r="A48">
            <v>152</v>
          </cell>
          <cell r="B48">
            <v>34</v>
          </cell>
        </row>
        <row r="49">
          <cell r="A49">
            <v>153</v>
          </cell>
          <cell r="B49">
            <v>33</v>
          </cell>
        </row>
        <row r="50">
          <cell r="A50">
            <v>154</v>
          </cell>
          <cell r="B50">
            <v>32</v>
          </cell>
        </row>
        <row r="51">
          <cell r="A51">
            <v>155</v>
          </cell>
          <cell r="B51">
            <v>32</v>
          </cell>
        </row>
        <row r="52">
          <cell r="A52">
            <v>156</v>
          </cell>
          <cell r="B52">
            <v>31</v>
          </cell>
        </row>
        <row r="53">
          <cell r="A53">
            <v>157</v>
          </cell>
          <cell r="B53">
            <v>30</v>
          </cell>
        </row>
        <row r="54">
          <cell r="A54">
            <v>158</v>
          </cell>
          <cell r="B54">
            <v>29</v>
          </cell>
        </row>
        <row r="55">
          <cell r="A55">
            <v>159</v>
          </cell>
          <cell r="B55">
            <v>29</v>
          </cell>
        </row>
        <row r="56">
          <cell r="A56">
            <v>160</v>
          </cell>
          <cell r="B56">
            <v>28</v>
          </cell>
        </row>
        <row r="57">
          <cell r="A57">
            <v>161</v>
          </cell>
          <cell r="B57">
            <v>27</v>
          </cell>
        </row>
        <row r="58">
          <cell r="A58">
            <v>162</v>
          </cell>
          <cell r="B58">
            <v>27</v>
          </cell>
        </row>
        <row r="59">
          <cell r="A59">
            <v>163</v>
          </cell>
          <cell r="B59">
            <v>26</v>
          </cell>
        </row>
        <row r="60">
          <cell r="A60">
            <v>164</v>
          </cell>
          <cell r="B60">
            <v>25</v>
          </cell>
        </row>
        <row r="61">
          <cell r="A61">
            <v>165</v>
          </cell>
          <cell r="B61">
            <v>25</v>
          </cell>
        </row>
        <row r="62">
          <cell r="A62">
            <v>166</v>
          </cell>
          <cell r="B62">
            <v>24</v>
          </cell>
        </row>
        <row r="63">
          <cell r="A63">
            <v>167</v>
          </cell>
          <cell r="B63">
            <v>23</v>
          </cell>
        </row>
        <row r="64">
          <cell r="A64">
            <v>168</v>
          </cell>
          <cell r="B64">
            <v>22</v>
          </cell>
        </row>
        <row r="65">
          <cell r="A65">
            <v>169</v>
          </cell>
          <cell r="B65">
            <v>22</v>
          </cell>
        </row>
        <row r="66">
          <cell r="A66">
            <v>170</v>
          </cell>
          <cell r="B66">
            <v>21</v>
          </cell>
        </row>
        <row r="67">
          <cell r="A67">
            <v>171</v>
          </cell>
          <cell r="B67">
            <v>20</v>
          </cell>
        </row>
        <row r="68">
          <cell r="A68">
            <v>172</v>
          </cell>
          <cell r="B68">
            <v>20</v>
          </cell>
        </row>
        <row r="69">
          <cell r="A69">
            <v>173</v>
          </cell>
          <cell r="B69">
            <v>19</v>
          </cell>
        </row>
        <row r="70">
          <cell r="A70">
            <v>174</v>
          </cell>
          <cell r="B70">
            <v>18</v>
          </cell>
        </row>
        <row r="71">
          <cell r="A71">
            <v>175</v>
          </cell>
          <cell r="B71">
            <v>18</v>
          </cell>
        </row>
        <row r="72">
          <cell r="A72">
            <v>176</v>
          </cell>
          <cell r="B72">
            <v>17</v>
          </cell>
        </row>
        <row r="73">
          <cell r="A73">
            <v>177</v>
          </cell>
          <cell r="B73">
            <v>16</v>
          </cell>
        </row>
        <row r="74">
          <cell r="A74">
            <v>178</v>
          </cell>
          <cell r="B74">
            <v>15</v>
          </cell>
        </row>
        <row r="75">
          <cell r="A75">
            <v>179</v>
          </cell>
          <cell r="B75">
            <v>15</v>
          </cell>
        </row>
        <row r="76">
          <cell r="A76">
            <v>180</v>
          </cell>
          <cell r="B76">
            <v>14</v>
          </cell>
        </row>
        <row r="77">
          <cell r="A77">
            <v>181</v>
          </cell>
          <cell r="B77">
            <v>13</v>
          </cell>
        </row>
        <row r="78">
          <cell r="A78">
            <v>182</v>
          </cell>
          <cell r="B78">
            <v>13</v>
          </cell>
        </row>
        <row r="79">
          <cell r="A79">
            <v>183</v>
          </cell>
          <cell r="B79">
            <v>12</v>
          </cell>
        </row>
        <row r="80">
          <cell r="A80">
            <v>184</v>
          </cell>
          <cell r="B80">
            <v>11</v>
          </cell>
        </row>
        <row r="81">
          <cell r="A81">
            <v>185</v>
          </cell>
          <cell r="B81">
            <v>11</v>
          </cell>
        </row>
        <row r="82">
          <cell r="A82">
            <v>186</v>
          </cell>
          <cell r="B82">
            <v>10</v>
          </cell>
        </row>
        <row r="83">
          <cell r="A83">
            <v>187</v>
          </cell>
          <cell r="B83">
            <v>9</v>
          </cell>
        </row>
        <row r="84">
          <cell r="A84">
            <v>188</v>
          </cell>
          <cell r="B84">
            <v>8</v>
          </cell>
        </row>
        <row r="85">
          <cell r="A85">
            <v>189</v>
          </cell>
          <cell r="B85">
            <v>8</v>
          </cell>
        </row>
        <row r="86">
          <cell r="A86">
            <v>190</v>
          </cell>
          <cell r="B86">
            <v>7</v>
          </cell>
        </row>
        <row r="87">
          <cell r="A87">
            <v>191</v>
          </cell>
          <cell r="B87">
            <v>6</v>
          </cell>
        </row>
        <row r="88">
          <cell r="A88">
            <v>192</v>
          </cell>
          <cell r="B88">
            <v>6</v>
          </cell>
        </row>
        <row r="89">
          <cell r="A89">
            <v>193</v>
          </cell>
          <cell r="B89">
            <v>5</v>
          </cell>
        </row>
        <row r="90">
          <cell r="A90">
            <v>194</v>
          </cell>
          <cell r="B90">
            <v>4</v>
          </cell>
        </row>
        <row r="91">
          <cell r="A91">
            <v>195</v>
          </cell>
          <cell r="B91">
            <v>4</v>
          </cell>
        </row>
        <row r="92">
          <cell r="A92">
            <v>196</v>
          </cell>
          <cell r="B92">
            <v>3</v>
          </cell>
        </row>
        <row r="93">
          <cell r="A93">
            <v>197</v>
          </cell>
          <cell r="B93">
            <v>2</v>
          </cell>
        </row>
        <row r="94">
          <cell r="A94">
            <v>198</v>
          </cell>
          <cell r="B94">
            <v>1</v>
          </cell>
        </row>
        <row r="95">
          <cell r="A95">
            <v>199</v>
          </cell>
          <cell r="B95">
            <v>1</v>
          </cell>
        </row>
        <row r="96">
          <cell r="A96">
            <v>200</v>
          </cell>
          <cell r="B96">
            <v>0</v>
          </cell>
        </row>
        <row r="97">
          <cell r="A97">
            <v>201</v>
          </cell>
          <cell r="B97">
            <v>0</v>
          </cell>
        </row>
        <row r="98">
          <cell r="A98">
            <v>202</v>
          </cell>
          <cell r="B98">
            <v>0</v>
          </cell>
        </row>
        <row r="99">
          <cell r="A99">
            <v>203</v>
          </cell>
          <cell r="B99">
            <v>0</v>
          </cell>
        </row>
        <row r="100">
          <cell r="A100">
            <v>204</v>
          </cell>
          <cell r="B100">
            <v>0</v>
          </cell>
        </row>
        <row r="101">
          <cell r="A101">
            <v>205</v>
          </cell>
          <cell r="B101">
            <v>0</v>
          </cell>
        </row>
        <row r="102">
          <cell r="A102">
            <v>206</v>
          </cell>
          <cell r="B102">
            <v>0</v>
          </cell>
        </row>
        <row r="103">
          <cell r="A103">
            <v>207</v>
          </cell>
          <cell r="B103">
            <v>0</v>
          </cell>
        </row>
        <row r="104">
          <cell r="A104">
            <v>208</v>
          </cell>
          <cell r="B104">
            <v>0</v>
          </cell>
        </row>
        <row r="105">
          <cell r="A105">
            <v>209</v>
          </cell>
          <cell r="B105">
            <v>0</v>
          </cell>
        </row>
        <row r="106">
          <cell r="A106">
            <v>210</v>
          </cell>
          <cell r="B106" t="str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subito@hotmail.com" TargetMode="External"/><Relationship Id="rId2" Type="http://schemas.openxmlformats.org/officeDocument/2006/relationships/hyperlink" Target="mailto:msubito@hotmail.com" TargetMode="External"/><Relationship Id="rId1" Type="http://schemas.openxmlformats.org/officeDocument/2006/relationships/hyperlink" Target="mailto:msubito@hot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subito@hotmail.com" TargetMode="External"/><Relationship Id="rId1" Type="http://schemas.openxmlformats.org/officeDocument/2006/relationships/hyperlink" Target="mailto:msubito@hotmail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subito@hotmail.com" TargetMode="External"/><Relationship Id="rId1" Type="http://schemas.openxmlformats.org/officeDocument/2006/relationships/hyperlink" Target="mailto:msubito@hotmail.com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msub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134"/>
  <sheetViews>
    <sheetView topLeftCell="A101" zoomScaleNormal="100" workbookViewId="0">
      <selection activeCell="Q106" sqref="Q106"/>
    </sheetView>
  </sheetViews>
  <sheetFormatPr baseColWidth="10" defaultRowHeight="15" x14ac:dyDescent="0.25"/>
  <cols>
    <col min="1" max="1" width="10.28515625" style="28" customWidth="1"/>
    <col min="2" max="2" width="22.7109375" style="28" customWidth="1"/>
    <col min="3" max="5" width="10.140625" style="28" customWidth="1"/>
    <col min="6" max="7" width="10.140625" customWidth="1"/>
    <col min="8" max="8" width="2.140625" customWidth="1"/>
    <col min="9" max="9" width="6.42578125" bestFit="1" customWidth="1"/>
    <col min="10" max="10" width="6.5703125" bestFit="1" customWidth="1"/>
    <col min="11" max="11" width="9.5703125" bestFit="1" customWidth="1"/>
    <col min="12" max="13" width="8.85546875" bestFit="1" customWidth="1"/>
    <col min="14" max="14" width="12.42578125" style="25" bestFit="1" customWidth="1"/>
  </cols>
  <sheetData>
    <row r="1" spans="1:162" x14ac:dyDescent="0.25">
      <c r="A1" s="28" t="s">
        <v>19</v>
      </c>
      <c r="B1" s="28" t="s">
        <v>20</v>
      </c>
      <c r="C1" s="37" t="s">
        <v>151</v>
      </c>
      <c r="D1" s="29" t="s">
        <v>152</v>
      </c>
      <c r="E1" s="38" t="s">
        <v>153</v>
      </c>
      <c r="F1" s="32" t="s">
        <v>154</v>
      </c>
      <c r="G1" s="33" t="s">
        <v>155</v>
      </c>
      <c r="I1" s="31" t="s">
        <v>151</v>
      </c>
      <c r="J1" s="25" t="s">
        <v>152</v>
      </c>
      <c r="K1" s="34" t="s">
        <v>153</v>
      </c>
      <c r="L1" s="35" t="s">
        <v>154</v>
      </c>
      <c r="M1" s="36" t="s">
        <v>155</v>
      </c>
      <c r="N1" s="25" t="s">
        <v>159</v>
      </c>
    </row>
    <row r="2" spans="1:162" ht="15.75" thickBot="1" x14ac:dyDescent="0.3">
      <c r="C2" s="345" t="s">
        <v>157</v>
      </c>
      <c r="D2" s="346"/>
      <c r="E2" s="346"/>
      <c r="F2" s="346"/>
      <c r="G2" s="347"/>
      <c r="I2" s="348" t="s">
        <v>156</v>
      </c>
      <c r="J2" s="349"/>
      <c r="K2" s="349"/>
      <c r="L2" s="343">
        <v>43282</v>
      </c>
      <c r="M2" s="344"/>
      <c r="O2" s="69" t="s">
        <v>158</v>
      </c>
      <c r="P2" s="68"/>
    </row>
    <row r="3" spans="1:162" s="8" customFormat="1" x14ac:dyDescent="0.25">
      <c r="A3" s="49">
        <v>2768</v>
      </c>
      <c r="B3" s="58" t="s">
        <v>33</v>
      </c>
      <c r="C3" s="39">
        <v>0</v>
      </c>
      <c r="D3" s="39">
        <v>0</v>
      </c>
      <c r="E3" s="40">
        <v>0</v>
      </c>
      <c r="F3" s="2" t="s">
        <v>1</v>
      </c>
      <c r="G3" s="3" t="s">
        <v>2</v>
      </c>
      <c r="H3" s="1"/>
      <c r="I3" s="4">
        <v>0</v>
      </c>
      <c r="J3" s="5">
        <v>0</v>
      </c>
      <c r="K3" s="5">
        <v>0</v>
      </c>
      <c r="L3" s="6" t="s">
        <v>1</v>
      </c>
      <c r="M3" s="7" t="s">
        <v>2</v>
      </c>
      <c r="N3" s="70" t="s">
        <v>6</v>
      </c>
    </row>
    <row r="4" spans="1:162" s="11" customFormat="1" x14ac:dyDescent="0.25">
      <c r="A4" s="49">
        <v>2766</v>
      </c>
      <c r="B4" s="58" t="s">
        <v>34</v>
      </c>
      <c r="C4" s="41">
        <v>1942</v>
      </c>
      <c r="D4" s="41">
        <v>12</v>
      </c>
      <c r="E4" s="42">
        <v>161.83333333333334</v>
      </c>
      <c r="F4" s="9" t="s">
        <v>1</v>
      </c>
      <c r="G4" s="10" t="s">
        <v>2</v>
      </c>
      <c r="H4" s="1"/>
      <c r="I4" s="4">
        <v>0</v>
      </c>
      <c r="J4" s="5">
        <v>0</v>
      </c>
      <c r="K4" s="5">
        <v>0</v>
      </c>
      <c r="L4" s="6" t="s">
        <v>1</v>
      </c>
      <c r="M4" s="7" t="s">
        <v>2</v>
      </c>
      <c r="N4" s="70" t="s">
        <v>6</v>
      </c>
    </row>
    <row r="5" spans="1:162" s="11" customFormat="1" x14ac:dyDescent="0.25">
      <c r="A5" s="49">
        <v>1522</v>
      </c>
      <c r="B5" s="58" t="s">
        <v>103</v>
      </c>
      <c r="C5" s="41">
        <v>2576</v>
      </c>
      <c r="D5" s="41">
        <v>12</v>
      </c>
      <c r="E5" s="42">
        <v>214.66666666666666</v>
      </c>
      <c r="F5" s="9">
        <v>15</v>
      </c>
      <c r="G5" s="10" t="s">
        <v>4</v>
      </c>
      <c r="H5" s="1"/>
      <c r="I5" s="4">
        <v>30716</v>
      </c>
      <c r="J5" s="5">
        <v>162</v>
      </c>
      <c r="K5" s="5">
        <v>189.60499999999999</v>
      </c>
      <c r="L5" s="6">
        <v>15</v>
      </c>
      <c r="M5" s="7" t="s">
        <v>4</v>
      </c>
      <c r="N5" s="70" t="s">
        <v>15</v>
      </c>
    </row>
    <row r="6" spans="1:162" s="11" customFormat="1" x14ac:dyDescent="0.25">
      <c r="A6" s="49">
        <v>1819</v>
      </c>
      <c r="B6" s="58" t="s">
        <v>35</v>
      </c>
      <c r="C6" s="41">
        <v>2440</v>
      </c>
      <c r="D6" s="41">
        <v>15</v>
      </c>
      <c r="E6" s="42">
        <v>162.66666666666666</v>
      </c>
      <c r="F6" s="61">
        <v>34</v>
      </c>
      <c r="G6" s="60" t="s">
        <v>7</v>
      </c>
      <c r="H6" s="1"/>
      <c r="I6" s="4">
        <v>19471</v>
      </c>
      <c r="J6" s="5">
        <v>125</v>
      </c>
      <c r="K6" s="5">
        <v>155.768</v>
      </c>
      <c r="L6" s="15">
        <v>39</v>
      </c>
      <c r="M6" s="16" t="s">
        <v>7</v>
      </c>
      <c r="N6" s="71" t="s">
        <v>6</v>
      </c>
    </row>
    <row r="7" spans="1:162" s="11" customFormat="1" x14ac:dyDescent="0.25">
      <c r="A7" s="49">
        <v>48</v>
      </c>
      <c r="B7" s="58" t="s">
        <v>82</v>
      </c>
      <c r="C7" s="41">
        <v>1913</v>
      </c>
      <c r="D7" s="41">
        <v>12</v>
      </c>
      <c r="E7" s="42">
        <v>159.41666666666666</v>
      </c>
      <c r="F7" s="9">
        <v>23</v>
      </c>
      <c r="G7" s="10" t="s">
        <v>3</v>
      </c>
      <c r="H7" s="1"/>
      <c r="I7" s="4">
        <v>9760</v>
      </c>
      <c r="J7" s="5">
        <v>55</v>
      </c>
      <c r="K7" s="5">
        <v>177.45500000000001</v>
      </c>
      <c r="L7" s="6">
        <v>23</v>
      </c>
      <c r="M7" s="7" t="s">
        <v>3</v>
      </c>
      <c r="N7" s="70" t="s">
        <v>12</v>
      </c>
    </row>
    <row r="8" spans="1:162" s="11" customFormat="1" x14ac:dyDescent="0.25">
      <c r="A8" s="49">
        <v>2327</v>
      </c>
      <c r="B8" s="58" t="s">
        <v>104</v>
      </c>
      <c r="C8" s="41">
        <v>2012</v>
      </c>
      <c r="D8" s="41">
        <v>11</v>
      </c>
      <c r="E8" s="42">
        <v>182.90909090909091</v>
      </c>
      <c r="F8" s="9">
        <v>26</v>
      </c>
      <c r="G8" s="10" t="s">
        <v>3</v>
      </c>
      <c r="H8" s="1"/>
      <c r="I8" s="4">
        <v>11132</v>
      </c>
      <c r="J8" s="5">
        <v>64</v>
      </c>
      <c r="K8" s="5">
        <v>173.93700000000001</v>
      </c>
      <c r="L8" s="6">
        <v>26</v>
      </c>
      <c r="M8" s="7" t="s">
        <v>3</v>
      </c>
      <c r="N8" s="70" t="s">
        <v>15</v>
      </c>
    </row>
    <row r="9" spans="1:162" s="11" customFormat="1" x14ac:dyDescent="0.25">
      <c r="A9" s="49">
        <v>111</v>
      </c>
      <c r="B9" s="58" t="s">
        <v>83</v>
      </c>
      <c r="C9" s="41">
        <v>1399</v>
      </c>
      <c r="D9" s="41">
        <v>8</v>
      </c>
      <c r="E9" s="42">
        <v>174.875</v>
      </c>
      <c r="F9" s="9">
        <v>22</v>
      </c>
      <c r="G9" s="10" t="s">
        <v>4</v>
      </c>
      <c r="H9" s="1"/>
      <c r="I9" s="4">
        <v>23641</v>
      </c>
      <c r="J9" s="5">
        <v>132</v>
      </c>
      <c r="K9" s="5">
        <v>179.09800000000001</v>
      </c>
      <c r="L9" s="6">
        <v>22</v>
      </c>
      <c r="M9" s="7" t="s">
        <v>4</v>
      </c>
      <c r="N9" s="70" t="s">
        <v>12</v>
      </c>
    </row>
    <row r="10" spans="1:162" s="8" customFormat="1" x14ac:dyDescent="0.25">
      <c r="A10" s="50">
        <v>123</v>
      </c>
      <c r="B10" s="58" t="s">
        <v>115</v>
      </c>
      <c r="C10" s="41">
        <v>3551</v>
      </c>
      <c r="D10" s="41">
        <v>18</v>
      </c>
      <c r="E10" s="42">
        <v>197.27777777777777</v>
      </c>
      <c r="F10" s="9">
        <v>16</v>
      </c>
      <c r="G10" s="10" t="s">
        <v>4</v>
      </c>
      <c r="H10" s="1"/>
      <c r="I10" s="4">
        <v>26791</v>
      </c>
      <c r="J10" s="5">
        <v>143</v>
      </c>
      <c r="K10" s="5">
        <v>187.35</v>
      </c>
      <c r="L10" s="6">
        <v>16</v>
      </c>
      <c r="M10" s="7" t="s">
        <v>4</v>
      </c>
      <c r="N10" s="70" t="s">
        <v>16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</row>
    <row r="11" spans="1:162" s="11" customFormat="1" x14ac:dyDescent="0.25">
      <c r="A11" s="49">
        <v>132</v>
      </c>
      <c r="B11" s="58" t="s">
        <v>21</v>
      </c>
      <c r="C11" s="41">
        <v>0</v>
      </c>
      <c r="D11" s="41">
        <v>0</v>
      </c>
      <c r="E11" s="42">
        <v>0</v>
      </c>
      <c r="F11" s="9" t="s">
        <v>1</v>
      </c>
      <c r="G11" s="10" t="s">
        <v>2</v>
      </c>
      <c r="H11" s="1"/>
      <c r="I11" s="4">
        <v>0</v>
      </c>
      <c r="J11" s="5">
        <v>0</v>
      </c>
      <c r="K11" s="5">
        <v>0</v>
      </c>
      <c r="L11" s="6" t="s">
        <v>1</v>
      </c>
      <c r="M11" s="7" t="s">
        <v>2</v>
      </c>
      <c r="N11" s="70" t="s">
        <v>0</v>
      </c>
    </row>
    <row r="12" spans="1:162" s="8" customFormat="1" x14ac:dyDescent="0.25">
      <c r="A12" s="49">
        <v>138</v>
      </c>
      <c r="B12" s="58" t="s">
        <v>89</v>
      </c>
      <c r="C12" s="41">
        <v>0</v>
      </c>
      <c r="D12" s="41">
        <v>0</v>
      </c>
      <c r="E12" s="42">
        <v>0</v>
      </c>
      <c r="F12" s="61">
        <v>34</v>
      </c>
      <c r="G12" s="60" t="s">
        <v>7</v>
      </c>
      <c r="H12" s="1"/>
      <c r="I12" s="4">
        <v>8133</v>
      </c>
      <c r="J12" s="5">
        <v>50</v>
      </c>
      <c r="K12" s="5">
        <v>162.66</v>
      </c>
      <c r="L12" s="15">
        <v>34</v>
      </c>
      <c r="M12" s="16" t="s">
        <v>7</v>
      </c>
      <c r="N12" s="70" t="s">
        <v>13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</row>
    <row r="13" spans="1:162" s="11" customFormat="1" x14ac:dyDescent="0.25">
      <c r="A13" s="49">
        <v>142</v>
      </c>
      <c r="B13" s="58" t="s">
        <v>36</v>
      </c>
      <c r="C13" s="41">
        <v>1055</v>
      </c>
      <c r="D13" s="41">
        <v>6</v>
      </c>
      <c r="E13" s="42">
        <v>175.83333333333334</v>
      </c>
      <c r="F13" s="9">
        <v>22</v>
      </c>
      <c r="G13" s="10" t="s">
        <v>4</v>
      </c>
      <c r="H13" s="1"/>
      <c r="I13" s="4">
        <v>11226</v>
      </c>
      <c r="J13" s="5">
        <v>63</v>
      </c>
      <c r="K13" s="5">
        <v>178.19</v>
      </c>
      <c r="L13" s="6">
        <v>22</v>
      </c>
      <c r="M13" s="7" t="s">
        <v>4</v>
      </c>
      <c r="N13" s="70" t="s">
        <v>6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</row>
    <row r="14" spans="1:162" s="11" customFormat="1" ht="12.75" customHeight="1" x14ac:dyDescent="0.25">
      <c r="A14" s="49">
        <v>1474</v>
      </c>
      <c r="B14" s="58" t="s">
        <v>59</v>
      </c>
      <c r="C14" s="41">
        <v>0</v>
      </c>
      <c r="D14" s="41">
        <v>0</v>
      </c>
      <c r="E14" s="42">
        <v>0</v>
      </c>
      <c r="F14" s="9">
        <v>27</v>
      </c>
      <c r="G14" s="10" t="s">
        <v>3</v>
      </c>
      <c r="H14" s="1"/>
      <c r="I14" s="4">
        <v>8553</v>
      </c>
      <c r="J14" s="5">
        <v>50</v>
      </c>
      <c r="K14" s="5">
        <v>171.06</v>
      </c>
      <c r="L14" s="6">
        <v>27</v>
      </c>
      <c r="M14" s="7" t="s">
        <v>3</v>
      </c>
      <c r="N14" s="70" t="s">
        <v>11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</row>
    <row r="15" spans="1:162" s="11" customFormat="1" ht="14.25" customHeight="1" x14ac:dyDescent="0.25">
      <c r="A15" s="49">
        <v>149</v>
      </c>
      <c r="B15" s="58" t="s">
        <v>95</v>
      </c>
      <c r="C15" s="41">
        <v>5028</v>
      </c>
      <c r="D15" s="41">
        <v>28</v>
      </c>
      <c r="E15" s="42">
        <v>179.57142857142858</v>
      </c>
      <c r="F15" s="9">
        <v>15</v>
      </c>
      <c r="G15" s="10" t="s">
        <v>4</v>
      </c>
      <c r="H15" s="1"/>
      <c r="I15" s="4">
        <v>10718</v>
      </c>
      <c r="J15" s="5">
        <v>57</v>
      </c>
      <c r="K15" s="5">
        <v>188.035</v>
      </c>
      <c r="L15" s="6">
        <v>15</v>
      </c>
      <c r="M15" s="7" t="s">
        <v>4</v>
      </c>
      <c r="N15" s="70" t="s">
        <v>14</v>
      </c>
    </row>
    <row r="16" spans="1:162" s="11" customFormat="1" x14ac:dyDescent="0.2">
      <c r="A16" s="49">
        <v>150</v>
      </c>
      <c r="B16" s="58" t="s">
        <v>96</v>
      </c>
      <c r="C16" s="45">
        <v>0</v>
      </c>
      <c r="D16" s="45">
        <v>0</v>
      </c>
      <c r="E16" s="46">
        <v>0</v>
      </c>
      <c r="F16" s="61" t="s">
        <v>1</v>
      </c>
      <c r="G16" s="60" t="s">
        <v>8</v>
      </c>
      <c r="H16" s="1"/>
      <c r="I16" s="18">
        <v>0</v>
      </c>
      <c r="J16" s="19">
        <v>0</v>
      </c>
      <c r="K16" s="19">
        <v>0</v>
      </c>
      <c r="L16" s="15" t="s">
        <v>1</v>
      </c>
      <c r="M16" s="16" t="s">
        <v>8</v>
      </c>
      <c r="N16" s="71" t="s">
        <v>14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</row>
    <row r="17" spans="1:162" s="8" customFormat="1" x14ac:dyDescent="0.25">
      <c r="A17" s="53">
        <v>151</v>
      </c>
      <c r="B17" s="59" t="s">
        <v>60</v>
      </c>
      <c r="C17" s="41">
        <v>2815</v>
      </c>
      <c r="D17" s="41">
        <v>16</v>
      </c>
      <c r="E17" s="42">
        <v>175.9375</v>
      </c>
      <c r="F17" s="9">
        <v>14</v>
      </c>
      <c r="G17" s="10" t="s">
        <v>5</v>
      </c>
      <c r="H17" s="1"/>
      <c r="I17" s="4">
        <v>22641</v>
      </c>
      <c r="J17" s="5">
        <v>119</v>
      </c>
      <c r="K17" s="5">
        <v>190.261</v>
      </c>
      <c r="L17" s="6">
        <v>14</v>
      </c>
      <c r="M17" s="7" t="s">
        <v>5</v>
      </c>
      <c r="N17" s="70" t="s">
        <v>11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</row>
    <row r="18" spans="1:162" s="11" customFormat="1" x14ac:dyDescent="0.25">
      <c r="A18" s="49">
        <v>2138</v>
      </c>
      <c r="B18" s="58" t="s">
        <v>105</v>
      </c>
      <c r="C18" s="43">
        <v>6587</v>
      </c>
      <c r="D18" s="43">
        <v>36</v>
      </c>
      <c r="E18" s="44">
        <v>182.97222222222223</v>
      </c>
      <c r="F18" s="12">
        <v>20</v>
      </c>
      <c r="G18" s="10" t="s">
        <v>3</v>
      </c>
      <c r="H18" s="1"/>
      <c r="I18" s="4">
        <v>30286</v>
      </c>
      <c r="J18" s="5">
        <v>171</v>
      </c>
      <c r="K18" s="5">
        <v>177.11099999999999</v>
      </c>
      <c r="L18" s="6">
        <v>23</v>
      </c>
      <c r="M18" s="7" t="s">
        <v>3</v>
      </c>
      <c r="N18" s="70" t="s">
        <v>15</v>
      </c>
    </row>
    <row r="19" spans="1:162" s="11" customFormat="1" x14ac:dyDescent="0.25">
      <c r="A19" s="49">
        <v>1782</v>
      </c>
      <c r="B19" s="58" t="s">
        <v>131</v>
      </c>
      <c r="C19" s="41">
        <v>0</v>
      </c>
      <c r="D19" s="41">
        <v>0</v>
      </c>
      <c r="E19" s="42">
        <v>0</v>
      </c>
      <c r="F19" s="9">
        <v>38</v>
      </c>
      <c r="G19" s="10" t="s">
        <v>3</v>
      </c>
      <c r="H19" s="1"/>
      <c r="I19" s="4">
        <v>6877</v>
      </c>
      <c r="J19" s="5">
        <v>44</v>
      </c>
      <c r="K19" s="5">
        <v>156.29499999999999</v>
      </c>
      <c r="L19" s="6">
        <v>38</v>
      </c>
      <c r="M19" s="7" t="s">
        <v>3</v>
      </c>
      <c r="N19" s="70" t="s">
        <v>17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</row>
    <row r="20" spans="1:162" s="11" customFormat="1" x14ac:dyDescent="0.25">
      <c r="A20" s="49">
        <v>1742</v>
      </c>
      <c r="B20" s="58" t="s">
        <v>97</v>
      </c>
      <c r="C20" s="41">
        <v>942</v>
      </c>
      <c r="D20" s="41">
        <v>6</v>
      </c>
      <c r="E20" s="42">
        <v>157</v>
      </c>
      <c r="F20" s="61" t="s">
        <v>1</v>
      </c>
      <c r="G20" s="60" t="s">
        <v>8</v>
      </c>
      <c r="H20" s="1"/>
      <c r="I20" s="4">
        <v>4794</v>
      </c>
      <c r="J20" s="5">
        <v>28</v>
      </c>
      <c r="K20" s="5">
        <v>171.214</v>
      </c>
      <c r="L20" s="15" t="s">
        <v>1</v>
      </c>
      <c r="M20" s="16" t="s">
        <v>8</v>
      </c>
      <c r="N20" s="70" t="s">
        <v>14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</row>
    <row r="21" spans="1:162" s="11" customFormat="1" x14ac:dyDescent="0.25">
      <c r="A21" s="49">
        <v>1210</v>
      </c>
      <c r="B21" s="58" t="s">
        <v>37</v>
      </c>
      <c r="C21" s="41">
        <v>1103</v>
      </c>
      <c r="D21" s="41">
        <v>6</v>
      </c>
      <c r="E21" s="42">
        <v>183.83333333333334</v>
      </c>
      <c r="F21" s="9">
        <v>28</v>
      </c>
      <c r="G21" s="10" t="s">
        <v>3</v>
      </c>
      <c r="H21" s="1"/>
      <c r="I21" s="4">
        <v>15171</v>
      </c>
      <c r="J21" s="5">
        <v>89</v>
      </c>
      <c r="K21" s="5">
        <v>170.46100000000001</v>
      </c>
      <c r="L21" s="6">
        <v>28</v>
      </c>
      <c r="M21" s="7" t="s">
        <v>3</v>
      </c>
      <c r="N21" s="71" t="s">
        <v>6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</row>
    <row r="22" spans="1:162" s="11" customFormat="1" x14ac:dyDescent="0.25">
      <c r="A22" s="50">
        <v>2220</v>
      </c>
      <c r="B22" s="58" t="s">
        <v>61</v>
      </c>
      <c r="C22" s="41">
        <v>2139</v>
      </c>
      <c r="D22" s="41">
        <v>10</v>
      </c>
      <c r="E22" s="42">
        <v>213.9</v>
      </c>
      <c r="F22" s="9">
        <v>13</v>
      </c>
      <c r="G22" s="10" t="s">
        <v>5</v>
      </c>
      <c r="H22" s="1"/>
      <c r="I22" s="4">
        <v>15407</v>
      </c>
      <c r="J22" s="5">
        <v>80</v>
      </c>
      <c r="K22" s="5">
        <v>192.58699999999999</v>
      </c>
      <c r="L22" s="6">
        <v>13</v>
      </c>
      <c r="M22" s="7" t="s">
        <v>5</v>
      </c>
      <c r="N22" s="70" t="s">
        <v>11</v>
      </c>
    </row>
    <row r="23" spans="1:162" s="11" customFormat="1" x14ac:dyDescent="0.25">
      <c r="A23" s="63">
        <v>2772</v>
      </c>
      <c r="B23" s="58" t="s">
        <v>116</v>
      </c>
      <c r="C23" s="41">
        <v>0</v>
      </c>
      <c r="D23" s="41">
        <v>0</v>
      </c>
      <c r="E23" s="42">
        <v>0</v>
      </c>
      <c r="F23" s="9" t="s">
        <v>1</v>
      </c>
      <c r="G23" s="10" t="s">
        <v>2</v>
      </c>
      <c r="H23" s="1"/>
      <c r="I23" s="4">
        <v>0</v>
      </c>
      <c r="J23" s="5">
        <v>0</v>
      </c>
      <c r="K23" s="5">
        <v>0</v>
      </c>
      <c r="L23" s="6" t="s">
        <v>1</v>
      </c>
      <c r="M23" s="7" t="s">
        <v>2</v>
      </c>
      <c r="N23" s="70" t="s">
        <v>16</v>
      </c>
    </row>
    <row r="24" spans="1:162" s="11" customFormat="1" x14ac:dyDescent="0.25">
      <c r="A24" s="63">
        <v>2773</v>
      </c>
      <c r="B24" s="58" t="s">
        <v>117</v>
      </c>
      <c r="C24" s="41">
        <v>0</v>
      </c>
      <c r="D24" s="41">
        <v>0</v>
      </c>
      <c r="E24" s="42">
        <v>0</v>
      </c>
      <c r="F24" s="9" t="s">
        <v>1</v>
      </c>
      <c r="G24" s="10" t="s">
        <v>2</v>
      </c>
      <c r="H24" s="1"/>
      <c r="I24" s="4">
        <v>0</v>
      </c>
      <c r="J24" s="5">
        <v>0</v>
      </c>
      <c r="K24" s="5">
        <v>0</v>
      </c>
      <c r="L24" s="6" t="s">
        <v>1</v>
      </c>
      <c r="M24" s="7" t="s">
        <v>2</v>
      </c>
      <c r="N24" s="70" t="s">
        <v>16</v>
      </c>
    </row>
    <row r="25" spans="1:162" s="13" customFormat="1" ht="13.5" customHeight="1" x14ac:dyDescent="0.25">
      <c r="A25" s="49">
        <v>180</v>
      </c>
      <c r="B25" s="58" t="s">
        <v>22</v>
      </c>
      <c r="C25" s="41">
        <v>1110</v>
      </c>
      <c r="D25" s="41">
        <v>6</v>
      </c>
      <c r="E25" s="42">
        <v>185</v>
      </c>
      <c r="F25" s="9">
        <v>30</v>
      </c>
      <c r="G25" s="10" t="s">
        <v>3</v>
      </c>
      <c r="H25" s="1"/>
      <c r="I25" s="4">
        <v>7532</v>
      </c>
      <c r="J25" s="5">
        <v>45</v>
      </c>
      <c r="K25" s="5">
        <v>167.37799999999999</v>
      </c>
      <c r="L25" s="6">
        <v>30</v>
      </c>
      <c r="M25" s="7" t="s">
        <v>3</v>
      </c>
      <c r="N25" s="70" t="s">
        <v>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</row>
    <row r="26" spans="1:162" s="13" customFormat="1" x14ac:dyDescent="0.25">
      <c r="A26" s="49">
        <v>181</v>
      </c>
      <c r="B26" s="58" t="s">
        <v>49</v>
      </c>
      <c r="C26" s="41">
        <v>6067</v>
      </c>
      <c r="D26" s="41">
        <v>34</v>
      </c>
      <c r="E26" s="42">
        <v>178.44117647058823</v>
      </c>
      <c r="F26" s="61">
        <v>22</v>
      </c>
      <c r="G26" s="60" t="s">
        <v>10</v>
      </c>
      <c r="H26" s="1"/>
      <c r="I26" s="4">
        <v>46485</v>
      </c>
      <c r="J26" s="5">
        <v>259</v>
      </c>
      <c r="K26" s="5">
        <v>179.47900000000001</v>
      </c>
      <c r="L26" s="15">
        <v>22</v>
      </c>
      <c r="M26" s="16" t="s">
        <v>10</v>
      </c>
      <c r="N26" s="70" t="s">
        <v>9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</row>
    <row r="27" spans="1:162" s="11" customFormat="1" x14ac:dyDescent="0.25">
      <c r="A27" s="52">
        <v>189</v>
      </c>
      <c r="B27" s="58" t="s">
        <v>84</v>
      </c>
      <c r="C27" s="43">
        <v>6157</v>
      </c>
      <c r="D27" s="43">
        <v>33</v>
      </c>
      <c r="E27" s="44">
        <v>186.57575757575756</v>
      </c>
      <c r="F27" s="12">
        <v>17</v>
      </c>
      <c r="G27" s="10" t="s">
        <v>4</v>
      </c>
      <c r="H27" s="1"/>
      <c r="I27" s="4">
        <v>50200</v>
      </c>
      <c r="J27" s="5">
        <v>273</v>
      </c>
      <c r="K27" s="5">
        <v>183.88300000000001</v>
      </c>
      <c r="L27" s="6">
        <v>19</v>
      </c>
      <c r="M27" s="7" t="s">
        <v>4</v>
      </c>
      <c r="N27" s="70" t="s">
        <v>12</v>
      </c>
    </row>
    <row r="28" spans="1:162" s="11" customFormat="1" x14ac:dyDescent="0.25">
      <c r="A28" s="49">
        <v>192</v>
      </c>
      <c r="B28" s="58" t="s">
        <v>98</v>
      </c>
      <c r="C28" s="41">
        <v>2763</v>
      </c>
      <c r="D28" s="41">
        <v>14</v>
      </c>
      <c r="E28" s="42">
        <v>197.35714285714286</v>
      </c>
      <c r="F28" s="9">
        <v>19</v>
      </c>
      <c r="G28" s="10" t="s">
        <v>4</v>
      </c>
      <c r="H28" s="1"/>
      <c r="I28" s="4">
        <v>21697</v>
      </c>
      <c r="J28" s="5">
        <v>118</v>
      </c>
      <c r="K28" s="5">
        <v>183.87299999999999</v>
      </c>
      <c r="L28" s="6">
        <v>19</v>
      </c>
      <c r="M28" s="7" t="s">
        <v>4</v>
      </c>
      <c r="N28" s="70" t="s">
        <v>14</v>
      </c>
    </row>
    <row r="29" spans="1:162" s="11" customFormat="1" x14ac:dyDescent="0.25">
      <c r="A29" s="50">
        <v>2693</v>
      </c>
      <c r="B29" s="58" t="s">
        <v>132</v>
      </c>
      <c r="C29" s="41">
        <v>1462</v>
      </c>
      <c r="D29" s="41">
        <v>8</v>
      </c>
      <c r="E29" s="42">
        <v>182.75</v>
      </c>
      <c r="F29" s="9">
        <v>53</v>
      </c>
      <c r="G29" s="10" t="s">
        <v>3</v>
      </c>
      <c r="H29" s="1"/>
      <c r="I29" s="4">
        <v>16402</v>
      </c>
      <c r="J29" s="5">
        <v>121</v>
      </c>
      <c r="K29" s="5">
        <v>135.554</v>
      </c>
      <c r="L29" s="6">
        <v>53</v>
      </c>
      <c r="M29" s="7" t="s">
        <v>3</v>
      </c>
      <c r="N29" s="70" t="s">
        <v>17</v>
      </c>
    </row>
    <row r="30" spans="1:162" s="11" customFormat="1" x14ac:dyDescent="0.25">
      <c r="A30" s="49">
        <v>210</v>
      </c>
      <c r="B30" s="58" t="s">
        <v>133</v>
      </c>
      <c r="C30" s="41">
        <v>1626</v>
      </c>
      <c r="D30" s="41">
        <v>8</v>
      </c>
      <c r="E30" s="42">
        <v>203.25</v>
      </c>
      <c r="F30" s="9">
        <v>22</v>
      </c>
      <c r="G30" s="10" t="s">
        <v>4</v>
      </c>
      <c r="H30" s="1"/>
      <c r="I30" s="4">
        <v>22835</v>
      </c>
      <c r="J30" s="5">
        <v>127</v>
      </c>
      <c r="K30" s="5">
        <v>179.803</v>
      </c>
      <c r="L30" s="6">
        <v>22</v>
      </c>
      <c r="M30" s="7" t="s">
        <v>4</v>
      </c>
      <c r="N30" s="70" t="s">
        <v>17</v>
      </c>
    </row>
    <row r="31" spans="1:162" s="11" customFormat="1" x14ac:dyDescent="0.25">
      <c r="A31" s="49">
        <v>2553</v>
      </c>
      <c r="B31" s="58" t="s">
        <v>62</v>
      </c>
      <c r="C31" s="41">
        <v>0</v>
      </c>
      <c r="D31" s="41">
        <v>0</v>
      </c>
      <c r="E31" s="42">
        <v>0</v>
      </c>
      <c r="F31" s="9" t="s">
        <v>1</v>
      </c>
      <c r="G31" s="10" t="s">
        <v>2</v>
      </c>
      <c r="H31" s="1"/>
      <c r="I31" s="4">
        <v>0</v>
      </c>
      <c r="J31" s="5">
        <v>0</v>
      </c>
      <c r="K31" s="5">
        <v>0</v>
      </c>
      <c r="L31" s="6" t="s">
        <v>1</v>
      </c>
      <c r="M31" s="7" t="s">
        <v>2</v>
      </c>
      <c r="N31" s="70" t="s">
        <v>11</v>
      </c>
    </row>
    <row r="32" spans="1:162" s="11" customFormat="1" x14ac:dyDescent="0.25">
      <c r="A32" s="49">
        <v>1967</v>
      </c>
      <c r="B32" s="58" t="s">
        <v>38</v>
      </c>
      <c r="C32" s="41">
        <v>1340</v>
      </c>
      <c r="D32" s="41">
        <v>9</v>
      </c>
      <c r="E32" s="42">
        <v>148.88888888888889</v>
      </c>
      <c r="F32" s="9">
        <v>42</v>
      </c>
      <c r="G32" s="10" t="s">
        <v>3</v>
      </c>
      <c r="H32" s="1"/>
      <c r="I32" s="4">
        <v>13100</v>
      </c>
      <c r="J32" s="5">
        <v>87</v>
      </c>
      <c r="K32" s="5">
        <v>150.57499999999999</v>
      </c>
      <c r="L32" s="6">
        <v>42</v>
      </c>
      <c r="M32" s="7" t="s">
        <v>3</v>
      </c>
      <c r="N32" s="71" t="s">
        <v>6</v>
      </c>
    </row>
    <row r="33" spans="1:162" s="11" customFormat="1" x14ac:dyDescent="0.25">
      <c r="A33" s="49">
        <v>221</v>
      </c>
      <c r="B33" s="58" t="s">
        <v>63</v>
      </c>
      <c r="C33" s="41">
        <v>1349</v>
      </c>
      <c r="D33" s="41">
        <v>8</v>
      </c>
      <c r="E33" s="42">
        <v>168.625</v>
      </c>
      <c r="F33" s="9">
        <v>29</v>
      </c>
      <c r="G33" s="10" t="s">
        <v>3</v>
      </c>
      <c r="H33" s="1"/>
      <c r="I33" s="4">
        <v>7414</v>
      </c>
      <c r="J33" s="5">
        <v>44</v>
      </c>
      <c r="K33" s="5">
        <v>168.5</v>
      </c>
      <c r="L33" s="6">
        <v>29</v>
      </c>
      <c r="M33" s="7" t="s">
        <v>3</v>
      </c>
      <c r="N33" s="70" t="s">
        <v>11</v>
      </c>
    </row>
    <row r="34" spans="1:162" s="11" customFormat="1" x14ac:dyDescent="0.25">
      <c r="A34" s="50">
        <v>2474</v>
      </c>
      <c r="B34" s="58" t="s">
        <v>141</v>
      </c>
      <c r="C34" s="41">
        <v>0</v>
      </c>
      <c r="D34" s="41">
        <v>0</v>
      </c>
      <c r="E34" s="42">
        <v>0</v>
      </c>
      <c r="F34" s="61">
        <v>60</v>
      </c>
      <c r="G34" s="60" t="s">
        <v>7</v>
      </c>
      <c r="H34" s="1"/>
      <c r="I34" s="4">
        <v>4808</v>
      </c>
      <c r="J34" s="5">
        <v>41</v>
      </c>
      <c r="K34" s="5">
        <v>117.268</v>
      </c>
      <c r="L34" s="15">
        <v>60</v>
      </c>
      <c r="M34" s="16" t="s">
        <v>7</v>
      </c>
      <c r="N34" s="70" t="s">
        <v>18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</row>
    <row r="35" spans="1:162" s="17" customFormat="1" x14ac:dyDescent="0.25">
      <c r="A35" s="49">
        <v>2694</v>
      </c>
      <c r="B35" s="58" t="s">
        <v>142</v>
      </c>
      <c r="C35" s="41">
        <v>2522</v>
      </c>
      <c r="D35" s="41">
        <v>16</v>
      </c>
      <c r="E35" s="42">
        <v>157.625</v>
      </c>
      <c r="F35" s="9">
        <v>34</v>
      </c>
      <c r="G35" s="10" t="s">
        <v>3</v>
      </c>
      <c r="H35" s="1"/>
      <c r="I35" s="4">
        <v>18620</v>
      </c>
      <c r="J35" s="5">
        <v>115</v>
      </c>
      <c r="K35" s="5">
        <v>161.91300000000001</v>
      </c>
      <c r="L35" s="6">
        <v>34</v>
      </c>
      <c r="M35" s="7" t="s">
        <v>3</v>
      </c>
      <c r="N35" s="70" t="s">
        <v>18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</row>
    <row r="36" spans="1:162" s="11" customFormat="1" x14ac:dyDescent="0.25">
      <c r="A36" s="49">
        <v>228</v>
      </c>
      <c r="B36" s="58" t="s">
        <v>50</v>
      </c>
      <c r="C36" s="41">
        <v>1982</v>
      </c>
      <c r="D36" s="41">
        <v>12</v>
      </c>
      <c r="E36" s="42">
        <v>165.16666666666666</v>
      </c>
      <c r="F36" s="61">
        <v>34</v>
      </c>
      <c r="G36" s="60" t="s">
        <v>7</v>
      </c>
      <c r="H36" s="1"/>
      <c r="I36" s="4">
        <v>15270</v>
      </c>
      <c r="J36" s="5">
        <v>94</v>
      </c>
      <c r="K36" s="5">
        <v>162.447</v>
      </c>
      <c r="L36" s="15">
        <v>34</v>
      </c>
      <c r="M36" s="16" t="s">
        <v>7</v>
      </c>
      <c r="N36" s="70" t="s">
        <v>9</v>
      </c>
    </row>
    <row r="37" spans="1:162" s="11" customFormat="1" x14ac:dyDescent="0.25">
      <c r="A37" s="49">
        <v>230</v>
      </c>
      <c r="B37" s="58" t="s">
        <v>23</v>
      </c>
      <c r="C37" s="41">
        <v>1133</v>
      </c>
      <c r="D37" s="41">
        <v>6</v>
      </c>
      <c r="E37" s="42">
        <v>188.83333333333334</v>
      </c>
      <c r="F37" s="9">
        <v>18</v>
      </c>
      <c r="G37" s="10" t="s">
        <v>4</v>
      </c>
      <c r="H37" s="1"/>
      <c r="I37" s="4">
        <v>35516</v>
      </c>
      <c r="J37" s="5">
        <v>191</v>
      </c>
      <c r="K37" s="5">
        <v>185.94800000000001</v>
      </c>
      <c r="L37" s="6">
        <v>18</v>
      </c>
      <c r="M37" s="7" t="s">
        <v>4</v>
      </c>
      <c r="N37" s="70" t="s">
        <v>0</v>
      </c>
    </row>
    <row r="38" spans="1:162" s="11" customFormat="1" x14ac:dyDescent="0.25">
      <c r="A38" s="49">
        <v>1639</v>
      </c>
      <c r="B38" s="58" t="s">
        <v>143</v>
      </c>
      <c r="C38" s="41">
        <v>1030</v>
      </c>
      <c r="D38" s="41">
        <v>8</v>
      </c>
      <c r="E38" s="42">
        <v>128.75</v>
      </c>
      <c r="F38" s="61" t="s">
        <v>1</v>
      </c>
      <c r="G38" s="60" t="s">
        <v>8</v>
      </c>
      <c r="H38" s="1"/>
      <c r="I38" s="4">
        <v>4776</v>
      </c>
      <c r="J38" s="5">
        <v>34</v>
      </c>
      <c r="K38" s="5">
        <v>140.471</v>
      </c>
      <c r="L38" s="15" t="s">
        <v>1</v>
      </c>
      <c r="M38" s="16" t="s">
        <v>8</v>
      </c>
      <c r="N38" s="70" t="s">
        <v>18</v>
      </c>
    </row>
    <row r="39" spans="1:162" s="11" customFormat="1" x14ac:dyDescent="0.25">
      <c r="A39" s="52">
        <v>1817</v>
      </c>
      <c r="B39" s="58" t="s">
        <v>64</v>
      </c>
      <c r="C39" s="41">
        <v>0</v>
      </c>
      <c r="D39" s="41">
        <v>0</v>
      </c>
      <c r="E39" s="42">
        <v>0</v>
      </c>
      <c r="F39" s="9" t="s">
        <v>1</v>
      </c>
      <c r="G39" s="10" t="s">
        <v>2</v>
      </c>
      <c r="H39" s="1"/>
      <c r="I39" s="4">
        <v>3132</v>
      </c>
      <c r="J39" s="5">
        <v>16</v>
      </c>
      <c r="K39" s="5">
        <v>195.75</v>
      </c>
      <c r="L39" s="6" t="s">
        <v>1</v>
      </c>
      <c r="M39" s="7" t="s">
        <v>2</v>
      </c>
      <c r="N39" s="70" t="s">
        <v>11</v>
      </c>
    </row>
    <row r="40" spans="1:162" s="11" customFormat="1" ht="13.5" customHeight="1" x14ac:dyDescent="0.25">
      <c r="A40" s="49">
        <v>2635</v>
      </c>
      <c r="B40" s="58" t="s">
        <v>65</v>
      </c>
      <c r="C40" s="41">
        <v>0</v>
      </c>
      <c r="D40" s="41">
        <v>0</v>
      </c>
      <c r="E40" s="42">
        <v>0</v>
      </c>
      <c r="F40" s="9">
        <v>25</v>
      </c>
      <c r="G40" s="10" t="s">
        <v>3</v>
      </c>
      <c r="H40" s="1"/>
      <c r="I40" s="4">
        <v>11026</v>
      </c>
      <c r="J40" s="5">
        <v>63</v>
      </c>
      <c r="K40" s="5">
        <v>175.01599999999999</v>
      </c>
      <c r="L40" s="6">
        <v>25</v>
      </c>
      <c r="M40" s="7" t="s">
        <v>3</v>
      </c>
      <c r="N40" s="71" t="s">
        <v>11</v>
      </c>
    </row>
    <row r="41" spans="1:162" s="11" customFormat="1" x14ac:dyDescent="0.25">
      <c r="A41" s="49">
        <v>271</v>
      </c>
      <c r="B41" s="58" t="s">
        <v>24</v>
      </c>
      <c r="C41" s="41">
        <v>1117</v>
      </c>
      <c r="D41" s="41">
        <v>6</v>
      </c>
      <c r="E41" s="42">
        <v>186.16666666666666</v>
      </c>
      <c r="F41" s="9" t="s">
        <v>1</v>
      </c>
      <c r="G41" s="10" t="s">
        <v>2</v>
      </c>
      <c r="H41" s="1"/>
      <c r="I41" s="4">
        <v>6654</v>
      </c>
      <c r="J41" s="5">
        <v>39</v>
      </c>
      <c r="K41" s="5">
        <v>170.61500000000001</v>
      </c>
      <c r="L41" s="6" t="s">
        <v>1</v>
      </c>
      <c r="M41" s="7" t="s">
        <v>2</v>
      </c>
      <c r="N41" s="70" t="s">
        <v>0</v>
      </c>
    </row>
    <row r="42" spans="1:162" s="14" customFormat="1" x14ac:dyDescent="0.25">
      <c r="A42" s="49">
        <v>272</v>
      </c>
      <c r="B42" s="58" t="s">
        <v>66</v>
      </c>
      <c r="C42" s="41">
        <v>3725</v>
      </c>
      <c r="D42" s="41">
        <v>24</v>
      </c>
      <c r="E42" s="42">
        <v>155.20833333333334</v>
      </c>
      <c r="F42" s="9">
        <v>39</v>
      </c>
      <c r="G42" s="10" t="s">
        <v>3</v>
      </c>
      <c r="H42" s="1"/>
      <c r="I42" s="4">
        <v>26434</v>
      </c>
      <c r="J42" s="5">
        <v>170</v>
      </c>
      <c r="K42" s="5">
        <v>155.494</v>
      </c>
      <c r="L42" s="6">
        <v>39</v>
      </c>
      <c r="M42" s="7" t="s">
        <v>3</v>
      </c>
      <c r="N42" s="70" t="s">
        <v>11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</row>
    <row r="43" spans="1:162" s="11" customFormat="1" x14ac:dyDescent="0.25">
      <c r="A43" s="50">
        <v>2634</v>
      </c>
      <c r="B43" s="58" t="s">
        <v>118</v>
      </c>
      <c r="C43" s="41">
        <v>0</v>
      </c>
      <c r="D43" s="41">
        <v>0</v>
      </c>
      <c r="E43" s="42">
        <v>0</v>
      </c>
      <c r="F43" s="61">
        <v>2</v>
      </c>
      <c r="G43" s="60" t="s">
        <v>10</v>
      </c>
      <c r="H43" s="1"/>
      <c r="I43" s="4">
        <v>14317</v>
      </c>
      <c r="J43" s="5">
        <v>69</v>
      </c>
      <c r="K43" s="5">
        <v>207.49299999999999</v>
      </c>
      <c r="L43" s="6">
        <v>2</v>
      </c>
      <c r="M43" s="7" t="s">
        <v>10</v>
      </c>
      <c r="N43" s="70" t="s">
        <v>16</v>
      </c>
    </row>
    <row r="44" spans="1:162" s="11" customFormat="1" x14ac:dyDescent="0.25">
      <c r="A44" s="50">
        <v>290</v>
      </c>
      <c r="B44" s="58" t="s">
        <v>119</v>
      </c>
      <c r="C44" s="43">
        <v>5083</v>
      </c>
      <c r="D44" s="43">
        <v>25</v>
      </c>
      <c r="E44" s="44">
        <v>203.32</v>
      </c>
      <c r="F44" s="12">
        <v>5</v>
      </c>
      <c r="G44" s="10" t="s">
        <v>5</v>
      </c>
      <c r="H44" s="1"/>
      <c r="I44" s="4">
        <v>26678</v>
      </c>
      <c r="J44" s="5">
        <v>138</v>
      </c>
      <c r="K44" s="5">
        <v>193.31899999999999</v>
      </c>
      <c r="L44" s="6">
        <v>12</v>
      </c>
      <c r="M44" s="7" t="s">
        <v>5</v>
      </c>
      <c r="N44" s="70" t="s">
        <v>16</v>
      </c>
    </row>
    <row r="45" spans="1:162" s="11" customFormat="1" x14ac:dyDescent="0.25">
      <c r="A45" s="49">
        <v>236</v>
      </c>
      <c r="B45" s="58" t="s">
        <v>51</v>
      </c>
      <c r="C45" s="41">
        <v>1848</v>
      </c>
      <c r="D45" s="41">
        <v>9</v>
      </c>
      <c r="E45" s="42">
        <v>205.33333333333334</v>
      </c>
      <c r="F45" s="9">
        <v>17</v>
      </c>
      <c r="G45" s="10" t="s">
        <v>4</v>
      </c>
      <c r="H45" s="1"/>
      <c r="I45" s="4">
        <v>18495</v>
      </c>
      <c r="J45" s="5">
        <v>99</v>
      </c>
      <c r="K45" s="5">
        <v>186.81800000000001</v>
      </c>
      <c r="L45" s="6">
        <v>17</v>
      </c>
      <c r="M45" s="7" t="s">
        <v>4</v>
      </c>
      <c r="N45" s="70" t="s">
        <v>9</v>
      </c>
    </row>
    <row r="46" spans="1:162" s="11" customFormat="1" x14ac:dyDescent="0.25">
      <c r="A46" s="49">
        <v>323</v>
      </c>
      <c r="B46" s="58" t="s">
        <v>25</v>
      </c>
      <c r="C46" s="41">
        <v>5781</v>
      </c>
      <c r="D46" s="41">
        <v>31</v>
      </c>
      <c r="E46" s="42">
        <v>186.48387096774192</v>
      </c>
      <c r="F46" s="9">
        <v>13</v>
      </c>
      <c r="G46" s="10" t="s">
        <v>5</v>
      </c>
      <c r="H46" s="1"/>
      <c r="I46" s="4">
        <v>59536</v>
      </c>
      <c r="J46" s="5">
        <v>310</v>
      </c>
      <c r="K46" s="5">
        <v>192.05199999999999</v>
      </c>
      <c r="L46" s="6">
        <v>13</v>
      </c>
      <c r="M46" s="7" t="s">
        <v>5</v>
      </c>
      <c r="N46" s="70" t="s">
        <v>0</v>
      </c>
    </row>
    <row r="47" spans="1:162" s="11" customFormat="1" x14ac:dyDescent="0.25">
      <c r="A47" s="49">
        <v>2265</v>
      </c>
      <c r="B47" s="58" t="s">
        <v>26</v>
      </c>
      <c r="C47" s="41">
        <v>1775</v>
      </c>
      <c r="D47" s="41">
        <v>11</v>
      </c>
      <c r="E47" s="42">
        <v>161.36363636363637</v>
      </c>
      <c r="F47" s="9">
        <v>27</v>
      </c>
      <c r="G47" s="10" t="s">
        <v>3</v>
      </c>
      <c r="H47" s="1"/>
      <c r="I47" s="4">
        <v>8561</v>
      </c>
      <c r="J47" s="5">
        <v>50</v>
      </c>
      <c r="K47" s="5">
        <v>171.22</v>
      </c>
      <c r="L47" s="6">
        <v>27</v>
      </c>
      <c r="M47" s="7" t="s">
        <v>3</v>
      </c>
      <c r="N47" s="70" t="s">
        <v>0</v>
      </c>
    </row>
    <row r="48" spans="1:162" s="11" customFormat="1" x14ac:dyDescent="0.25">
      <c r="A48" s="49">
        <v>1172</v>
      </c>
      <c r="B48" s="58" t="s">
        <v>52</v>
      </c>
      <c r="C48" s="41">
        <v>1840</v>
      </c>
      <c r="D48" s="41">
        <v>12</v>
      </c>
      <c r="E48" s="42">
        <v>153.33333333333334</v>
      </c>
      <c r="F48" s="61" t="s">
        <v>1</v>
      </c>
      <c r="G48" s="60" t="s">
        <v>8</v>
      </c>
      <c r="H48" s="1"/>
      <c r="I48" s="4">
        <v>6350</v>
      </c>
      <c r="J48" s="5">
        <v>39</v>
      </c>
      <c r="K48" s="5">
        <v>162.821</v>
      </c>
      <c r="L48" s="15" t="s">
        <v>1</v>
      </c>
      <c r="M48" s="16" t="s">
        <v>8</v>
      </c>
      <c r="N48" s="70" t="s">
        <v>9</v>
      </c>
    </row>
    <row r="49" spans="1:162" s="8" customFormat="1" x14ac:dyDescent="0.25">
      <c r="A49" s="50">
        <v>2632</v>
      </c>
      <c r="B49" s="58" t="s">
        <v>106</v>
      </c>
      <c r="C49" s="41">
        <v>1870</v>
      </c>
      <c r="D49" s="41">
        <v>12</v>
      </c>
      <c r="E49" s="42">
        <v>155.83333333333334</v>
      </c>
      <c r="F49" s="9">
        <v>37</v>
      </c>
      <c r="G49" s="10" t="s">
        <v>3</v>
      </c>
      <c r="H49" s="1"/>
      <c r="I49" s="4">
        <v>18568</v>
      </c>
      <c r="J49" s="5">
        <v>118</v>
      </c>
      <c r="K49" s="5">
        <v>157.35599999999999</v>
      </c>
      <c r="L49" s="6">
        <v>37</v>
      </c>
      <c r="M49" s="7" t="s">
        <v>3</v>
      </c>
      <c r="N49" s="70" t="s">
        <v>15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</row>
    <row r="50" spans="1:162" s="8" customFormat="1" x14ac:dyDescent="0.25">
      <c r="A50" s="50">
        <v>2488</v>
      </c>
      <c r="B50" s="58" t="s">
        <v>85</v>
      </c>
      <c r="C50" s="41">
        <v>0</v>
      </c>
      <c r="D50" s="41">
        <v>0</v>
      </c>
      <c r="E50" s="42">
        <v>0</v>
      </c>
      <c r="F50" s="9" t="s">
        <v>1</v>
      </c>
      <c r="G50" s="10" t="s">
        <v>2</v>
      </c>
      <c r="H50" s="1"/>
      <c r="I50" s="4">
        <v>670</v>
      </c>
      <c r="J50" s="5">
        <v>4</v>
      </c>
      <c r="K50" s="5">
        <v>167.5</v>
      </c>
      <c r="L50" s="6" t="s">
        <v>1</v>
      </c>
      <c r="M50" s="7" t="s">
        <v>2</v>
      </c>
      <c r="N50" s="70" t="s">
        <v>12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</row>
    <row r="51" spans="1:162" s="11" customFormat="1" x14ac:dyDescent="0.25">
      <c r="A51" s="50">
        <v>2453</v>
      </c>
      <c r="B51" s="58" t="s">
        <v>144</v>
      </c>
      <c r="C51" s="41">
        <v>1366</v>
      </c>
      <c r="D51" s="41">
        <v>8</v>
      </c>
      <c r="E51" s="42">
        <v>170.75</v>
      </c>
      <c r="F51" s="61">
        <v>34</v>
      </c>
      <c r="G51" s="60" t="s">
        <v>7</v>
      </c>
      <c r="H51" s="1"/>
      <c r="I51" s="4">
        <v>17812</v>
      </c>
      <c r="J51" s="5">
        <v>110</v>
      </c>
      <c r="K51" s="5">
        <v>161.92699999999999</v>
      </c>
      <c r="L51" s="15">
        <v>34</v>
      </c>
      <c r="M51" s="16" t="s">
        <v>7</v>
      </c>
      <c r="N51" s="70" t="s">
        <v>18</v>
      </c>
    </row>
    <row r="52" spans="1:162" s="11" customFormat="1" x14ac:dyDescent="0.25">
      <c r="A52" s="50">
        <v>1686</v>
      </c>
      <c r="B52" s="58" t="s">
        <v>120</v>
      </c>
      <c r="C52" s="41">
        <v>0</v>
      </c>
      <c r="D52" s="41">
        <v>0</v>
      </c>
      <c r="E52" s="42">
        <v>0</v>
      </c>
      <c r="F52" s="61" t="s">
        <v>1</v>
      </c>
      <c r="G52" s="60" t="s">
        <v>8</v>
      </c>
      <c r="H52" s="1"/>
      <c r="I52" s="4">
        <v>4949</v>
      </c>
      <c r="J52" s="5">
        <v>36</v>
      </c>
      <c r="K52" s="5">
        <v>137.47200000000001</v>
      </c>
      <c r="L52" s="15" t="s">
        <v>1</v>
      </c>
      <c r="M52" s="16" t="s">
        <v>8</v>
      </c>
      <c r="N52" s="70" t="s">
        <v>16</v>
      </c>
    </row>
    <row r="53" spans="1:162" s="11" customFormat="1" x14ac:dyDescent="0.25">
      <c r="A53" s="50">
        <v>350</v>
      </c>
      <c r="B53" s="58" t="s">
        <v>121</v>
      </c>
      <c r="C53" s="41">
        <v>1759</v>
      </c>
      <c r="D53" s="41">
        <v>9</v>
      </c>
      <c r="E53" s="42">
        <v>195.44444444444446</v>
      </c>
      <c r="F53" s="9">
        <v>20</v>
      </c>
      <c r="G53" s="10" t="s">
        <v>4</v>
      </c>
      <c r="H53" s="1"/>
      <c r="I53" s="4">
        <v>17465</v>
      </c>
      <c r="J53" s="5">
        <v>96</v>
      </c>
      <c r="K53" s="5">
        <v>181.92699999999999</v>
      </c>
      <c r="L53" s="6">
        <v>20</v>
      </c>
      <c r="M53" s="7" t="s">
        <v>4</v>
      </c>
      <c r="N53" s="70" t="s">
        <v>16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</row>
    <row r="54" spans="1:162" s="11" customFormat="1" x14ac:dyDescent="0.25">
      <c r="A54" s="50">
        <v>2695</v>
      </c>
      <c r="B54" s="58" t="s">
        <v>134</v>
      </c>
      <c r="C54" s="41">
        <v>0</v>
      </c>
      <c r="D54" s="41">
        <v>0</v>
      </c>
      <c r="E54" s="42">
        <v>0</v>
      </c>
      <c r="F54" s="61" t="s">
        <v>1</v>
      </c>
      <c r="G54" s="60" t="s">
        <v>8</v>
      </c>
      <c r="H54" s="1"/>
      <c r="I54" s="4">
        <v>5276</v>
      </c>
      <c r="J54" s="5">
        <v>33</v>
      </c>
      <c r="K54" s="5">
        <v>159.87899999999999</v>
      </c>
      <c r="L54" s="15" t="s">
        <v>1</v>
      </c>
      <c r="M54" s="16" t="s">
        <v>8</v>
      </c>
      <c r="N54" s="70" t="s">
        <v>17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</row>
    <row r="55" spans="1:162" s="11" customFormat="1" x14ac:dyDescent="0.25">
      <c r="A55" s="50">
        <v>356</v>
      </c>
      <c r="B55" s="58" t="s">
        <v>27</v>
      </c>
      <c r="C55" s="41">
        <v>534</v>
      </c>
      <c r="D55" s="41">
        <v>3</v>
      </c>
      <c r="E55" s="42">
        <v>178</v>
      </c>
      <c r="F55" s="9">
        <v>15</v>
      </c>
      <c r="G55" s="10" t="s">
        <v>4</v>
      </c>
      <c r="H55" s="1"/>
      <c r="I55" s="4">
        <v>7897</v>
      </c>
      <c r="J55" s="5">
        <v>42</v>
      </c>
      <c r="K55" s="5">
        <v>188.024</v>
      </c>
      <c r="L55" s="6">
        <v>15</v>
      </c>
      <c r="M55" s="7" t="s">
        <v>4</v>
      </c>
      <c r="N55" s="70" t="s"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</row>
    <row r="56" spans="1:162" s="11" customFormat="1" ht="13.5" customHeight="1" x14ac:dyDescent="0.25">
      <c r="A56" s="49">
        <v>1457</v>
      </c>
      <c r="B56" s="58" t="s">
        <v>39</v>
      </c>
      <c r="C56" s="41">
        <v>0</v>
      </c>
      <c r="D56" s="41">
        <v>0</v>
      </c>
      <c r="E56" s="42">
        <v>0</v>
      </c>
      <c r="F56" s="61" t="s">
        <v>1</v>
      </c>
      <c r="G56" s="60" t="s">
        <v>8</v>
      </c>
      <c r="H56" s="1"/>
      <c r="I56" s="4">
        <v>3296</v>
      </c>
      <c r="J56" s="5">
        <v>22</v>
      </c>
      <c r="K56" s="5">
        <v>149.81800000000001</v>
      </c>
      <c r="L56" s="15" t="s">
        <v>1</v>
      </c>
      <c r="M56" s="16" t="s">
        <v>8</v>
      </c>
      <c r="N56" s="71" t="s">
        <v>6</v>
      </c>
    </row>
    <row r="57" spans="1:162" s="8" customFormat="1" x14ac:dyDescent="0.25">
      <c r="A57" s="49">
        <v>2526</v>
      </c>
      <c r="B57" s="58" t="s">
        <v>40</v>
      </c>
      <c r="C57" s="41">
        <v>0</v>
      </c>
      <c r="D57" s="41">
        <v>0</v>
      </c>
      <c r="E57" s="42">
        <v>0</v>
      </c>
      <c r="F57" s="61">
        <v>48</v>
      </c>
      <c r="G57" s="60" t="s">
        <v>7</v>
      </c>
      <c r="H57" s="1"/>
      <c r="I57" s="4">
        <v>19242</v>
      </c>
      <c r="J57" s="5">
        <v>136</v>
      </c>
      <c r="K57" s="5">
        <v>141.48500000000001</v>
      </c>
      <c r="L57" s="15">
        <v>48</v>
      </c>
      <c r="M57" s="16" t="s">
        <v>7</v>
      </c>
      <c r="N57" s="70" t="s">
        <v>6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</row>
    <row r="58" spans="1:162" s="13" customFormat="1" ht="13.5" customHeight="1" x14ac:dyDescent="0.25">
      <c r="A58" s="49">
        <v>407</v>
      </c>
      <c r="B58" s="58" t="s">
        <v>99</v>
      </c>
      <c r="C58" s="41">
        <v>2048</v>
      </c>
      <c r="D58" s="41">
        <v>12</v>
      </c>
      <c r="E58" s="42">
        <v>170.66666666666666</v>
      </c>
      <c r="F58" s="9">
        <v>20</v>
      </c>
      <c r="G58" s="10" t="s">
        <v>4</v>
      </c>
      <c r="H58" s="1"/>
      <c r="I58" s="4">
        <v>22180</v>
      </c>
      <c r="J58" s="5">
        <v>122</v>
      </c>
      <c r="K58" s="5">
        <v>181.803</v>
      </c>
      <c r="L58" s="6">
        <v>20</v>
      </c>
      <c r="M58" s="7" t="s">
        <v>4</v>
      </c>
      <c r="N58" s="70" t="s">
        <v>14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</row>
    <row r="59" spans="1:162" s="11" customFormat="1" x14ac:dyDescent="0.25">
      <c r="A59" s="49">
        <v>408</v>
      </c>
      <c r="B59" s="58" t="s">
        <v>107</v>
      </c>
      <c r="C59" s="41">
        <v>3344</v>
      </c>
      <c r="D59" s="41">
        <v>19</v>
      </c>
      <c r="E59" s="42">
        <v>176</v>
      </c>
      <c r="F59" s="9">
        <v>27</v>
      </c>
      <c r="G59" s="10" t="s">
        <v>3</v>
      </c>
      <c r="H59" s="1"/>
      <c r="I59" s="4">
        <v>15512</v>
      </c>
      <c r="J59" s="5">
        <v>90</v>
      </c>
      <c r="K59" s="5">
        <v>172.35599999999999</v>
      </c>
      <c r="L59" s="6">
        <v>27</v>
      </c>
      <c r="M59" s="7" t="s">
        <v>3</v>
      </c>
      <c r="N59" s="70" t="s">
        <v>15</v>
      </c>
    </row>
    <row r="60" spans="1:162" s="11" customFormat="1" x14ac:dyDescent="0.25">
      <c r="A60" s="56">
        <v>409</v>
      </c>
      <c r="B60" s="58" t="s">
        <v>86</v>
      </c>
      <c r="C60" s="41">
        <v>0</v>
      </c>
      <c r="D60" s="41">
        <v>0</v>
      </c>
      <c r="E60" s="42">
        <v>0</v>
      </c>
      <c r="F60" s="9" t="s">
        <v>1</v>
      </c>
      <c r="G60" s="10" t="s">
        <v>2</v>
      </c>
      <c r="H60" s="1"/>
      <c r="I60" s="4">
        <v>4817</v>
      </c>
      <c r="J60" s="5">
        <v>36</v>
      </c>
      <c r="K60" s="5">
        <v>133.80600000000001</v>
      </c>
      <c r="L60" s="6" t="s">
        <v>1</v>
      </c>
      <c r="M60" s="7" t="s">
        <v>2</v>
      </c>
      <c r="N60" s="70" t="s">
        <v>12</v>
      </c>
    </row>
    <row r="61" spans="1:162" s="11" customFormat="1" x14ac:dyDescent="0.25">
      <c r="A61" s="49">
        <v>2148</v>
      </c>
      <c r="B61" s="58" t="s">
        <v>108</v>
      </c>
      <c r="C61" s="41">
        <v>0</v>
      </c>
      <c r="D61" s="41">
        <v>0</v>
      </c>
      <c r="E61" s="42">
        <v>0</v>
      </c>
      <c r="F61" s="9">
        <v>27</v>
      </c>
      <c r="G61" s="10" t="s">
        <v>3</v>
      </c>
      <c r="H61" s="1"/>
      <c r="I61" s="4">
        <v>8752</v>
      </c>
      <c r="J61" s="5">
        <v>51</v>
      </c>
      <c r="K61" s="5">
        <v>171.608</v>
      </c>
      <c r="L61" s="6">
        <v>27</v>
      </c>
      <c r="M61" s="7" t="s">
        <v>3</v>
      </c>
      <c r="N61" s="70" t="s">
        <v>15</v>
      </c>
    </row>
    <row r="62" spans="1:162" s="11" customFormat="1" x14ac:dyDescent="0.25">
      <c r="A62" s="49">
        <v>440</v>
      </c>
      <c r="B62" s="58" t="s">
        <v>53</v>
      </c>
      <c r="C62" s="41">
        <v>2603</v>
      </c>
      <c r="D62" s="41">
        <v>14</v>
      </c>
      <c r="E62" s="42">
        <v>185.92857142857142</v>
      </c>
      <c r="F62" s="61">
        <v>22</v>
      </c>
      <c r="G62" s="60" t="s">
        <v>10</v>
      </c>
      <c r="H62" s="1"/>
      <c r="I62" s="4">
        <v>33870</v>
      </c>
      <c r="J62" s="5">
        <v>189</v>
      </c>
      <c r="K62" s="5">
        <v>179.20599999999999</v>
      </c>
      <c r="L62" s="15">
        <v>22</v>
      </c>
      <c r="M62" s="16" t="s">
        <v>10</v>
      </c>
      <c r="N62" s="70" t="s">
        <v>9</v>
      </c>
    </row>
    <row r="63" spans="1:162" s="11" customFormat="1" x14ac:dyDescent="0.25">
      <c r="A63" s="49">
        <v>1492</v>
      </c>
      <c r="B63" s="58" t="s">
        <v>28</v>
      </c>
      <c r="C63" s="41">
        <v>705</v>
      </c>
      <c r="D63" s="41">
        <v>4</v>
      </c>
      <c r="E63" s="42">
        <v>176.25</v>
      </c>
      <c r="F63" s="9">
        <v>23</v>
      </c>
      <c r="G63" s="10" t="s">
        <v>3</v>
      </c>
      <c r="H63" s="1"/>
      <c r="I63" s="4">
        <v>17349</v>
      </c>
      <c r="J63" s="5">
        <v>98</v>
      </c>
      <c r="K63" s="5">
        <v>177.03100000000001</v>
      </c>
      <c r="L63" s="6">
        <v>23</v>
      </c>
      <c r="M63" s="7" t="s">
        <v>3</v>
      </c>
      <c r="N63" s="70" t="s">
        <v>0</v>
      </c>
    </row>
    <row r="64" spans="1:162" s="13" customFormat="1" x14ac:dyDescent="0.25">
      <c r="A64" s="49">
        <v>1459</v>
      </c>
      <c r="B64" s="58" t="s">
        <v>41</v>
      </c>
      <c r="C64" s="41">
        <v>0</v>
      </c>
      <c r="D64" s="41">
        <v>0</v>
      </c>
      <c r="E64" s="42">
        <v>0</v>
      </c>
      <c r="F64" s="9">
        <v>37</v>
      </c>
      <c r="G64" s="10" t="s">
        <v>3</v>
      </c>
      <c r="H64" s="1"/>
      <c r="I64" s="4">
        <v>8172</v>
      </c>
      <c r="J64" s="5">
        <v>52</v>
      </c>
      <c r="K64" s="5">
        <v>157.154</v>
      </c>
      <c r="L64" s="6">
        <v>37</v>
      </c>
      <c r="M64" s="7" t="s">
        <v>3</v>
      </c>
      <c r="N64" s="71" t="s">
        <v>6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</row>
    <row r="65" spans="1:162" s="11" customFormat="1" x14ac:dyDescent="0.25">
      <c r="A65" s="49">
        <v>1642</v>
      </c>
      <c r="B65" s="58" t="s">
        <v>54</v>
      </c>
      <c r="C65" s="41">
        <v>0</v>
      </c>
      <c r="D65" s="41">
        <v>0</v>
      </c>
      <c r="E65" s="42">
        <v>0</v>
      </c>
      <c r="F65" s="9" t="s">
        <v>1</v>
      </c>
      <c r="G65" s="10" t="s">
        <v>2</v>
      </c>
      <c r="H65" s="1"/>
      <c r="I65" s="4">
        <v>0</v>
      </c>
      <c r="J65" s="5">
        <v>0</v>
      </c>
      <c r="K65" s="5">
        <v>0</v>
      </c>
      <c r="L65" s="6" t="s">
        <v>1</v>
      </c>
      <c r="M65" s="7" t="s">
        <v>2</v>
      </c>
      <c r="N65" s="72" t="s">
        <v>9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</row>
    <row r="66" spans="1:162" s="11" customFormat="1" x14ac:dyDescent="0.25">
      <c r="A66" s="51">
        <v>2223</v>
      </c>
      <c r="B66" s="58" t="s">
        <v>67</v>
      </c>
      <c r="C66" s="43">
        <v>5755</v>
      </c>
      <c r="D66" s="43">
        <v>37</v>
      </c>
      <c r="E66" s="44">
        <v>155.54054054054055</v>
      </c>
      <c r="F66" s="12">
        <v>39</v>
      </c>
      <c r="G66" s="60" t="s">
        <v>7</v>
      </c>
      <c r="H66" s="1"/>
      <c r="I66" s="4">
        <v>15506</v>
      </c>
      <c r="J66" s="5">
        <v>101</v>
      </c>
      <c r="K66" s="5">
        <v>153.52500000000001</v>
      </c>
      <c r="L66" s="15">
        <v>40</v>
      </c>
      <c r="M66" s="16" t="s">
        <v>7</v>
      </c>
      <c r="N66" s="70" t="s">
        <v>11</v>
      </c>
    </row>
    <row r="67" spans="1:162" s="8" customFormat="1" x14ac:dyDescent="0.25">
      <c r="A67" s="49">
        <v>2398</v>
      </c>
      <c r="B67" s="58" t="s">
        <v>68</v>
      </c>
      <c r="C67" s="41">
        <v>671</v>
      </c>
      <c r="D67" s="41">
        <v>4</v>
      </c>
      <c r="E67" s="42">
        <v>167.75</v>
      </c>
      <c r="F67" s="9">
        <v>24</v>
      </c>
      <c r="G67" s="10" t="s">
        <v>3</v>
      </c>
      <c r="H67" s="1"/>
      <c r="I67" s="4">
        <v>16217</v>
      </c>
      <c r="J67" s="5">
        <v>92</v>
      </c>
      <c r="K67" s="5">
        <v>176.27199999999999</v>
      </c>
      <c r="L67" s="6">
        <v>24</v>
      </c>
      <c r="M67" s="7" t="s">
        <v>3</v>
      </c>
      <c r="N67" s="70" t="s">
        <v>11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</row>
    <row r="68" spans="1:162" s="11" customFormat="1" x14ac:dyDescent="0.25">
      <c r="A68" s="51">
        <v>2222</v>
      </c>
      <c r="B68" s="58" t="s">
        <v>69</v>
      </c>
      <c r="C68" s="43">
        <v>5849</v>
      </c>
      <c r="D68" s="43">
        <v>33</v>
      </c>
      <c r="E68" s="44">
        <v>177.24242424242425</v>
      </c>
      <c r="F68" s="12">
        <v>21</v>
      </c>
      <c r="G68" s="10" t="s">
        <v>4</v>
      </c>
      <c r="H68" s="1"/>
      <c r="I68" s="4">
        <v>28367</v>
      </c>
      <c r="J68" s="5">
        <v>157</v>
      </c>
      <c r="K68" s="5">
        <v>180.68199999999999</v>
      </c>
      <c r="L68" s="6">
        <v>21</v>
      </c>
      <c r="M68" s="7" t="s">
        <v>4</v>
      </c>
      <c r="N68" s="70" t="s">
        <v>11</v>
      </c>
    </row>
    <row r="69" spans="1:162" s="8" customFormat="1" x14ac:dyDescent="0.25">
      <c r="A69" s="63">
        <v>2774</v>
      </c>
      <c r="B69" s="58" t="s">
        <v>122</v>
      </c>
      <c r="C69" s="41">
        <v>0</v>
      </c>
      <c r="D69" s="41">
        <v>0</v>
      </c>
      <c r="E69" s="42">
        <v>0</v>
      </c>
      <c r="F69" s="61" t="s">
        <v>1</v>
      </c>
      <c r="G69" s="60" t="s">
        <v>8</v>
      </c>
      <c r="H69" s="1"/>
      <c r="I69" s="4">
        <v>0</v>
      </c>
      <c r="J69" s="5">
        <v>0</v>
      </c>
      <c r="K69" s="5">
        <v>0</v>
      </c>
      <c r="L69" s="15" t="s">
        <v>1</v>
      </c>
      <c r="M69" s="16" t="s">
        <v>8</v>
      </c>
      <c r="N69" s="70" t="s">
        <v>16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</row>
    <row r="70" spans="1:162" s="11" customFormat="1" x14ac:dyDescent="0.25">
      <c r="A70" s="50">
        <v>521</v>
      </c>
      <c r="B70" s="58" t="s">
        <v>70</v>
      </c>
      <c r="C70" s="41">
        <v>0</v>
      </c>
      <c r="D70" s="41">
        <v>0</v>
      </c>
      <c r="E70" s="42">
        <v>0</v>
      </c>
      <c r="F70" s="9">
        <v>36</v>
      </c>
      <c r="G70" s="10" t="s">
        <v>3</v>
      </c>
      <c r="H70" s="1"/>
      <c r="I70" s="4">
        <v>7997</v>
      </c>
      <c r="J70" s="5">
        <v>50</v>
      </c>
      <c r="K70" s="5">
        <v>159.94</v>
      </c>
      <c r="L70" s="6">
        <v>36</v>
      </c>
      <c r="M70" s="7" t="s">
        <v>3</v>
      </c>
      <c r="N70" s="70" t="s">
        <v>11</v>
      </c>
    </row>
    <row r="71" spans="1:162" s="11" customFormat="1" x14ac:dyDescent="0.25">
      <c r="A71" s="49">
        <v>1946</v>
      </c>
      <c r="B71" s="58" t="s">
        <v>29</v>
      </c>
      <c r="C71" s="43">
        <v>3718</v>
      </c>
      <c r="D71" s="43">
        <v>21</v>
      </c>
      <c r="E71" s="44">
        <v>177.04761904761904</v>
      </c>
      <c r="F71" s="12">
        <v>23</v>
      </c>
      <c r="G71" s="10" t="s">
        <v>3</v>
      </c>
      <c r="H71" s="1"/>
      <c r="I71" s="4">
        <v>23934</v>
      </c>
      <c r="J71" s="5">
        <v>139</v>
      </c>
      <c r="K71" s="5">
        <v>172.18700000000001</v>
      </c>
      <c r="L71" s="6">
        <v>27</v>
      </c>
      <c r="M71" s="7" t="s">
        <v>3</v>
      </c>
      <c r="N71" s="70" t="s">
        <v>0</v>
      </c>
    </row>
    <row r="72" spans="1:162" s="11" customFormat="1" x14ac:dyDescent="0.25">
      <c r="A72" s="52">
        <v>522</v>
      </c>
      <c r="B72" s="58" t="s">
        <v>30</v>
      </c>
      <c r="C72" s="41">
        <v>3148</v>
      </c>
      <c r="D72" s="41">
        <v>17</v>
      </c>
      <c r="E72" s="42">
        <v>185.1764705882353</v>
      </c>
      <c r="F72" s="9">
        <v>22</v>
      </c>
      <c r="G72" s="10" t="s">
        <v>4</v>
      </c>
      <c r="H72" s="1"/>
      <c r="I72" s="4">
        <v>11841</v>
      </c>
      <c r="J72" s="5">
        <v>66</v>
      </c>
      <c r="K72" s="5">
        <v>179.40899999999999</v>
      </c>
      <c r="L72" s="6">
        <v>22</v>
      </c>
      <c r="M72" s="7" t="s">
        <v>4</v>
      </c>
      <c r="N72" s="70" t="s">
        <v>0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</row>
    <row r="73" spans="1:162" s="11" customFormat="1" x14ac:dyDescent="0.25">
      <c r="A73" s="49">
        <v>1301</v>
      </c>
      <c r="B73" s="58" t="s">
        <v>145</v>
      </c>
      <c r="C73" s="41">
        <v>2861</v>
      </c>
      <c r="D73" s="41">
        <v>16</v>
      </c>
      <c r="E73" s="42">
        <v>178.8125</v>
      </c>
      <c r="F73" s="9">
        <v>29</v>
      </c>
      <c r="G73" s="10" t="s">
        <v>3</v>
      </c>
      <c r="H73" s="1"/>
      <c r="I73" s="4">
        <v>18149</v>
      </c>
      <c r="J73" s="5">
        <v>107</v>
      </c>
      <c r="K73" s="5">
        <v>169.61699999999999</v>
      </c>
      <c r="L73" s="6">
        <v>29</v>
      </c>
      <c r="M73" s="7" t="s">
        <v>3</v>
      </c>
      <c r="N73" s="70" t="s">
        <v>18</v>
      </c>
    </row>
    <row r="74" spans="1:162" s="11" customFormat="1" x14ac:dyDescent="0.25">
      <c r="A74" s="62">
        <v>540</v>
      </c>
      <c r="B74" s="58" t="s">
        <v>123</v>
      </c>
      <c r="C74" s="41">
        <v>980</v>
      </c>
      <c r="D74" s="41">
        <v>6</v>
      </c>
      <c r="E74" s="42">
        <v>163.33333333333334</v>
      </c>
      <c r="F74" s="61">
        <v>32</v>
      </c>
      <c r="G74" s="60" t="s">
        <v>7</v>
      </c>
      <c r="H74" s="1"/>
      <c r="I74" s="4">
        <v>18112</v>
      </c>
      <c r="J74" s="5">
        <v>110</v>
      </c>
      <c r="K74" s="5">
        <v>164.655</v>
      </c>
      <c r="L74" s="15">
        <v>32</v>
      </c>
      <c r="M74" s="16" t="s">
        <v>7</v>
      </c>
      <c r="N74" s="70" t="s">
        <v>16</v>
      </c>
    </row>
    <row r="75" spans="1:162" s="11" customFormat="1" x14ac:dyDescent="0.25">
      <c r="A75" s="49">
        <v>552</v>
      </c>
      <c r="B75" s="58" t="s">
        <v>90</v>
      </c>
      <c r="C75" s="41">
        <v>1400</v>
      </c>
      <c r="D75" s="41">
        <v>8</v>
      </c>
      <c r="E75" s="42">
        <v>175</v>
      </c>
      <c r="F75" s="9">
        <v>29</v>
      </c>
      <c r="G75" s="10" t="s">
        <v>3</v>
      </c>
      <c r="H75" s="1"/>
      <c r="I75" s="4">
        <v>13116</v>
      </c>
      <c r="J75" s="5">
        <v>78</v>
      </c>
      <c r="K75" s="5">
        <v>168.154</v>
      </c>
      <c r="L75" s="6">
        <v>29</v>
      </c>
      <c r="M75" s="7" t="s">
        <v>3</v>
      </c>
      <c r="N75" s="70" t="s">
        <v>13</v>
      </c>
    </row>
    <row r="76" spans="1:162" s="11" customFormat="1" x14ac:dyDescent="0.25">
      <c r="A76" s="49">
        <v>553</v>
      </c>
      <c r="B76" s="58" t="s">
        <v>91</v>
      </c>
      <c r="C76" s="41">
        <v>0</v>
      </c>
      <c r="D76" s="41">
        <v>0</v>
      </c>
      <c r="E76" s="42">
        <v>0</v>
      </c>
      <c r="F76" s="61" t="s">
        <v>1</v>
      </c>
      <c r="G76" s="60" t="s">
        <v>8</v>
      </c>
      <c r="H76" s="1"/>
      <c r="I76" s="4">
        <v>752</v>
      </c>
      <c r="J76" s="5">
        <v>6</v>
      </c>
      <c r="K76" s="5">
        <v>125.333</v>
      </c>
      <c r="L76" s="15" t="s">
        <v>1</v>
      </c>
      <c r="M76" s="16" t="s">
        <v>8</v>
      </c>
      <c r="N76" s="70" t="s">
        <v>13</v>
      </c>
    </row>
    <row r="77" spans="1:162" s="11" customFormat="1" x14ac:dyDescent="0.25">
      <c r="A77" s="49">
        <v>559</v>
      </c>
      <c r="B77" s="58" t="s">
        <v>92</v>
      </c>
      <c r="C77" s="41">
        <v>1270</v>
      </c>
      <c r="D77" s="41">
        <v>8</v>
      </c>
      <c r="E77" s="42">
        <v>158.75</v>
      </c>
      <c r="F77" s="9">
        <v>36</v>
      </c>
      <c r="G77" s="10" t="s">
        <v>3</v>
      </c>
      <c r="H77" s="1"/>
      <c r="I77" s="4">
        <v>11769</v>
      </c>
      <c r="J77" s="5">
        <v>74</v>
      </c>
      <c r="K77" s="5">
        <v>159.041</v>
      </c>
      <c r="L77" s="6">
        <v>36</v>
      </c>
      <c r="M77" s="7" t="s">
        <v>3</v>
      </c>
      <c r="N77" s="70" t="s">
        <v>13</v>
      </c>
    </row>
    <row r="78" spans="1:162" s="11" customFormat="1" x14ac:dyDescent="0.25">
      <c r="A78" s="52">
        <v>566</v>
      </c>
      <c r="B78" s="58" t="s">
        <v>100</v>
      </c>
      <c r="C78" s="41">
        <v>2438</v>
      </c>
      <c r="D78" s="41">
        <v>14</v>
      </c>
      <c r="E78" s="42">
        <v>174.14285714285714</v>
      </c>
      <c r="F78" s="9">
        <v>24</v>
      </c>
      <c r="G78" s="10" t="s">
        <v>3</v>
      </c>
      <c r="H78" s="1"/>
      <c r="I78" s="4">
        <v>16927</v>
      </c>
      <c r="J78" s="5">
        <v>96</v>
      </c>
      <c r="K78" s="5">
        <v>176.32300000000001</v>
      </c>
      <c r="L78" s="6">
        <v>24</v>
      </c>
      <c r="M78" s="7" t="s">
        <v>3</v>
      </c>
      <c r="N78" s="72" t="s">
        <v>14</v>
      </c>
    </row>
    <row r="79" spans="1:162" s="11" customFormat="1" x14ac:dyDescent="0.25">
      <c r="A79" s="52">
        <v>568</v>
      </c>
      <c r="B79" s="58" t="s">
        <v>109</v>
      </c>
      <c r="C79" s="41">
        <v>3592</v>
      </c>
      <c r="D79" s="41">
        <v>19</v>
      </c>
      <c r="E79" s="42">
        <v>189.05263157894737</v>
      </c>
      <c r="F79" s="9">
        <v>20</v>
      </c>
      <c r="G79" s="10" t="s">
        <v>4</v>
      </c>
      <c r="H79" s="1"/>
      <c r="I79" s="4">
        <v>27404</v>
      </c>
      <c r="J79" s="5">
        <v>151</v>
      </c>
      <c r="K79" s="5">
        <v>181.483</v>
      </c>
      <c r="L79" s="6">
        <v>20</v>
      </c>
      <c r="M79" s="7" t="s">
        <v>4</v>
      </c>
      <c r="N79" s="70" t="s">
        <v>15</v>
      </c>
    </row>
    <row r="80" spans="1:162" s="8" customFormat="1" x14ac:dyDescent="0.25">
      <c r="A80" s="49">
        <v>2294</v>
      </c>
      <c r="B80" s="58" t="s">
        <v>135</v>
      </c>
      <c r="C80" s="41">
        <v>0</v>
      </c>
      <c r="D80" s="41">
        <v>0</v>
      </c>
      <c r="E80" s="42">
        <v>0</v>
      </c>
      <c r="F80" s="9" t="s">
        <v>1</v>
      </c>
      <c r="G80" s="10" t="s">
        <v>2</v>
      </c>
      <c r="H80" s="1"/>
      <c r="I80" s="4">
        <v>4010</v>
      </c>
      <c r="J80" s="5">
        <v>23</v>
      </c>
      <c r="K80" s="5">
        <v>174.34800000000001</v>
      </c>
      <c r="L80" s="6" t="s">
        <v>1</v>
      </c>
      <c r="M80" s="7" t="s">
        <v>2</v>
      </c>
      <c r="N80" s="70" t="s">
        <v>17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</row>
    <row r="81" spans="1:162" s="8" customFormat="1" x14ac:dyDescent="0.25">
      <c r="A81" s="55">
        <v>582</v>
      </c>
      <c r="B81" s="58" t="s">
        <v>110</v>
      </c>
      <c r="C81" s="41">
        <v>2299</v>
      </c>
      <c r="D81" s="41">
        <v>15</v>
      </c>
      <c r="E81" s="42">
        <v>153.26666666666668</v>
      </c>
      <c r="F81" s="9">
        <v>35</v>
      </c>
      <c r="G81" s="10" t="s">
        <v>3</v>
      </c>
      <c r="H81" s="1"/>
      <c r="I81" s="4">
        <v>22282</v>
      </c>
      <c r="J81" s="5">
        <v>139</v>
      </c>
      <c r="K81" s="5">
        <v>160.30199999999999</v>
      </c>
      <c r="L81" s="6">
        <v>35</v>
      </c>
      <c r="M81" s="7" t="s">
        <v>3</v>
      </c>
      <c r="N81" s="73" t="s">
        <v>15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</row>
    <row r="82" spans="1:162" s="11" customFormat="1" x14ac:dyDescent="0.25">
      <c r="A82" s="49">
        <v>2349</v>
      </c>
      <c r="B82" s="58" t="s">
        <v>93</v>
      </c>
      <c r="C82" s="41">
        <v>0</v>
      </c>
      <c r="D82" s="41">
        <v>0</v>
      </c>
      <c r="E82" s="42">
        <v>0</v>
      </c>
      <c r="F82" s="9" t="s">
        <v>1</v>
      </c>
      <c r="G82" s="10" t="s">
        <v>2</v>
      </c>
      <c r="H82" s="1"/>
      <c r="I82" s="4">
        <v>4623</v>
      </c>
      <c r="J82" s="5">
        <v>30</v>
      </c>
      <c r="K82" s="5">
        <v>154.1</v>
      </c>
      <c r="L82" s="6" t="s">
        <v>1</v>
      </c>
      <c r="M82" s="7" t="s">
        <v>2</v>
      </c>
      <c r="N82" s="70" t="s">
        <v>13</v>
      </c>
    </row>
    <row r="83" spans="1:162" s="11" customFormat="1" x14ac:dyDescent="0.25">
      <c r="A83" s="50">
        <v>1825</v>
      </c>
      <c r="B83" s="58" t="s">
        <v>124</v>
      </c>
      <c r="C83" s="41">
        <v>1368</v>
      </c>
      <c r="D83" s="41">
        <v>7</v>
      </c>
      <c r="E83" s="42">
        <v>195.42857142857142</v>
      </c>
      <c r="F83" s="9">
        <v>22</v>
      </c>
      <c r="G83" s="10" t="s">
        <v>4</v>
      </c>
      <c r="H83" s="1"/>
      <c r="I83" s="4">
        <v>16957</v>
      </c>
      <c r="J83" s="5">
        <v>95</v>
      </c>
      <c r="K83" s="5">
        <v>178.495</v>
      </c>
      <c r="L83" s="6">
        <v>22</v>
      </c>
      <c r="M83" s="7" t="s">
        <v>4</v>
      </c>
      <c r="N83" s="70" t="s">
        <v>16</v>
      </c>
    </row>
    <row r="84" spans="1:162" s="11" customFormat="1" x14ac:dyDescent="0.25">
      <c r="A84" s="49">
        <v>327</v>
      </c>
      <c r="B84" s="58" t="s">
        <v>55</v>
      </c>
      <c r="C84" s="41">
        <v>0</v>
      </c>
      <c r="D84" s="41">
        <v>0</v>
      </c>
      <c r="E84" s="42">
        <v>0</v>
      </c>
      <c r="F84" s="61">
        <v>20</v>
      </c>
      <c r="G84" s="60" t="s">
        <v>10</v>
      </c>
      <c r="H84" s="1"/>
      <c r="I84" s="4">
        <v>8580</v>
      </c>
      <c r="J84" s="5">
        <v>47</v>
      </c>
      <c r="K84" s="5">
        <v>182.553</v>
      </c>
      <c r="L84" s="15">
        <v>20</v>
      </c>
      <c r="M84" s="16" t="s">
        <v>10</v>
      </c>
      <c r="N84" s="70" t="s">
        <v>9</v>
      </c>
    </row>
    <row r="85" spans="1:162" s="11" customFormat="1" x14ac:dyDescent="0.25">
      <c r="A85" s="49">
        <v>586</v>
      </c>
      <c r="B85" s="58" t="s">
        <v>111</v>
      </c>
      <c r="C85" s="41">
        <v>2979</v>
      </c>
      <c r="D85" s="41">
        <v>16</v>
      </c>
      <c r="E85" s="42">
        <v>186.1875</v>
      </c>
      <c r="F85" s="9">
        <v>30</v>
      </c>
      <c r="G85" s="10" t="s">
        <v>3</v>
      </c>
      <c r="H85" s="1"/>
      <c r="I85" s="4">
        <v>23652</v>
      </c>
      <c r="J85" s="5">
        <v>141</v>
      </c>
      <c r="K85" s="5">
        <v>167.745</v>
      </c>
      <c r="L85" s="6">
        <v>30</v>
      </c>
      <c r="M85" s="7" t="s">
        <v>3</v>
      </c>
      <c r="N85" s="70" t="s">
        <v>15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</row>
    <row r="86" spans="1:162" s="11" customFormat="1" x14ac:dyDescent="0.25">
      <c r="A86" s="50">
        <v>2500</v>
      </c>
      <c r="B86" s="58" t="s">
        <v>42</v>
      </c>
      <c r="C86" s="41">
        <v>1474</v>
      </c>
      <c r="D86" s="41">
        <v>9</v>
      </c>
      <c r="E86" s="42">
        <v>163.77777777777777</v>
      </c>
      <c r="F86" s="9">
        <v>35</v>
      </c>
      <c r="G86" s="10" t="s">
        <v>3</v>
      </c>
      <c r="H86" s="1"/>
      <c r="I86" s="4">
        <v>8685</v>
      </c>
      <c r="J86" s="5">
        <v>54</v>
      </c>
      <c r="K86" s="5">
        <v>160.833</v>
      </c>
      <c r="L86" s="6">
        <v>35</v>
      </c>
      <c r="M86" s="7" t="s">
        <v>3</v>
      </c>
      <c r="N86" s="70" t="s">
        <v>6</v>
      </c>
    </row>
    <row r="87" spans="1:162" s="11" customFormat="1" ht="14.25" customHeight="1" x14ac:dyDescent="0.25">
      <c r="A87" s="49">
        <v>2334</v>
      </c>
      <c r="B87" s="58" t="s">
        <v>71</v>
      </c>
      <c r="C87" s="41">
        <v>0</v>
      </c>
      <c r="D87" s="41">
        <v>0</v>
      </c>
      <c r="E87" s="42">
        <v>0</v>
      </c>
      <c r="F87" s="9" t="s">
        <v>1</v>
      </c>
      <c r="G87" s="10" t="s">
        <v>2</v>
      </c>
      <c r="H87" s="1"/>
      <c r="I87" s="4">
        <v>0</v>
      </c>
      <c r="J87" s="5">
        <v>0</v>
      </c>
      <c r="K87" s="5">
        <v>0</v>
      </c>
      <c r="L87" s="6" t="s">
        <v>1</v>
      </c>
      <c r="M87" s="7" t="s">
        <v>2</v>
      </c>
      <c r="N87" s="70" t="s">
        <v>11</v>
      </c>
    </row>
    <row r="88" spans="1:162" s="11" customFormat="1" x14ac:dyDescent="0.25">
      <c r="A88" s="49">
        <v>1763</v>
      </c>
      <c r="B88" s="58" t="s">
        <v>72</v>
      </c>
      <c r="C88" s="41">
        <v>1471</v>
      </c>
      <c r="D88" s="41">
        <v>8</v>
      </c>
      <c r="E88" s="42">
        <v>183.875</v>
      </c>
      <c r="F88" s="61" t="s">
        <v>1</v>
      </c>
      <c r="G88" s="60" t="s">
        <v>8</v>
      </c>
      <c r="H88" s="1"/>
      <c r="I88" s="4">
        <v>5203</v>
      </c>
      <c r="J88" s="5">
        <v>30</v>
      </c>
      <c r="K88" s="5">
        <v>173.43299999999999</v>
      </c>
      <c r="L88" s="15" t="s">
        <v>1</v>
      </c>
      <c r="M88" s="16" t="s">
        <v>8</v>
      </c>
      <c r="N88" s="70" t="s">
        <v>11</v>
      </c>
    </row>
    <row r="89" spans="1:162" s="11" customFormat="1" ht="14.25" customHeight="1" x14ac:dyDescent="0.25">
      <c r="A89" s="50">
        <v>1375</v>
      </c>
      <c r="B89" s="58" t="s">
        <v>125</v>
      </c>
      <c r="C89" s="41">
        <v>394</v>
      </c>
      <c r="D89" s="41">
        <v>3</v>
      </c>
      <c r="E89" s="42">
        <v>131.33333333333334</v>
      </c>
      <c r="F89" s="9">
        <v>30</v>
      </c>
      <c r="G89" s="10" t="s">
        <v>3</v>
      </c>
      <c r="H89" s="1"/>
      <c r="I89" s="4">
        <v>19288</v>
      </c>
      <c r="J89" s="5">
        <v>115</v>
      </c>
      <c r="K89" s="5">
        <v>167.72200000000001</v>
      </c>
      <c r="L89" s="6">
        <v>30</v>
      </c>
      <c r="M89" s="7" t="s">
        <v>3</v>
      </c>
      <c r="N89" s="70" t="s">
        <v>16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</row>
    <row r="90" spans="1:162" s="11" customFormat="1" x14ac:dyDescent="0.25">
      <c r="A90" s="49">
        <v>1685</v>
      </c>
      <c r="B90" s="58" t="s">
        <v>146</v>
      </c>
      <c r="C90" s="41">
        <v>1611</v>
      </c>
      <c r="D90" s="41">
        <v>8</v>
      </c>
      <c r="E90" s="42">
        <v>201.375</v>
      </c>
      <c r="F90" s="9">
        <v>18</v>
      </c>
      <c r="G90" s="10" t="s">
        <v>4</v>
      </c>
      <c r="H90" s="1"/>
      <c r="I90" s="4">
        <v>17628</v>
      </c>
      <c r="J90" s="5">
        <v>95</v>
      </c>
      <c r="K90" s="5">
        <v>185.55799999999999</v>
      </c>
      <c r="L90" s="6">
        <v>18</v>
      </c>
      <c r="M90" s="7" t="s">
        <v>4</v>
      </c>
      <c r="N90" s="70" t="s">
        <v>18</v>
      </c>
    </row>
    <row r="91" spans="1:162" s="11" customFormat="1" x14ac:dyDescent="0.25">
      <c r="A91" s="49">
        <v>1860</v>
      </c>
      <c r="B91" s="58" t="s">
        <v>147</v>
      </c>
      <c r="C91" s="41">
        <v>0</v>
      </c>
      <c r="D91" s="41">
        <v>0</v>
      </c>
      <c r="E91" s="42">
        <v>0</v>
      </c>
      <c r="F91" s="9" t="s">
        <v>1</v>
      </c>
      <c r="G91" s="10" t="s">
        <v>2</v>
      </c>
      <c r="H91" s="1"/>
      <c r="I91" s="4">
        <v>0</v>
      </c>
      <c r="J91" s="5">
        <v>0</v>
      </c>
      <c r="K91" s="5">
        <v>0</v>
      </c>
      <c r="L91" s="6" t="s">
        <v>1</v>
      </c>
      <c r="M91" s="7" t="s">
        <v>2</v>
      </c>
      <c r="N91" s="70" t="s">
        <v>18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</row>
    <row r="92" spans="1:162" s="11" customFormat="1" x14ac:dyDescent="0.25">
      <c r="A92" s="50">
        <v>1168</v>
      </c>
      <c r="B92" s="58" t="s">
        <v>43</v>
      </c>
      <c r="C92" s="41">
        <v>837</v>
      </c>
      <c r="D92" s="41">
        <v>6</v>
      </c>
      <c r="E92" s="42">
        <v>139.5</v>
      </c>
      <c r="F92" s="9" t="s">
        <v>1</v>
      </c>
      <c r="G92" s="10" t="s">
        <v>2</v>
      </c>
      <c r="H92" s="1"/>
      <c r="I92" s="4">
        <v>0</v>
      </c>
      <c r="J92" s="5">
        <v>0</v>
      </c>
      <c r="K92" s="5">
        <v>0</v>
      </c>
      <c r="L92" s="6" t="s">
        <v>1</v>
      </c>
      <c r="M92" s="7" t="s">
        <v>2</v>
      </c>
      <c r="N92" s="70" t="s">
        <v>6</v>
      </c>
    </row>
    <row r="93" spans="1:162" s="11" customFormat="1" x14ac:dyDescent="0.25">
      <c r="A93" s="54">
        <v>1636</v>
      </c>
      <c r="B93" s="58" t="s">
        <v>56</v>
      </c>
      <c r="C93" s="41">
        <v>0</v>
      </c>
      <c r="D93" s="41">
        <v>0</v>
      </c>
      <c r="E93" s="42">
        <v>0</v>
      </c>
      <c r="F93" s="61">
        <v>40</v>
      </c>
      <c r="G93" s="60" t="s">
        <v>7</v>
      </c>
      <c r="H93" s="1"/>
      <c r="I93" s="4">
        <v>7822</v>
      </c>
      <c r="J93" s="5">
        <v>51</v>
      </c>
      <c r="K93" s="5">
        <v>153.37299999999999</v>
      </c>
      <c r="L93" s="15">
        <v>40</v>
      </c>
      <c r="M93" s="16" t="s">
        <v>7</v>
      </c>
      <c r="N93" s="74" t="s">
        <v>9</v>
      </c>
    </row>
    <row r="94" spans="1:162" s="11" customFormat="1" x14ac:dyDescent="0.25">
      <c r="A94" s="49">
        <v>633</v>
      </c>
      <c r="B94" s="58" t="s">
        <v>57</v>
      </c>
      <c r="C94" s="41">
        <v>0</v>
      </c>
      <c r="D94" s="41">
        <v>0</v>
      </c>
      <c r="E94" s="42">
        <v>0</v>
      </c>
      <c r="F94" s="61" t="s">
        <v>1</v>
      </c>
      <c r="G94" s="60" t="s">
        <v>8</v>
      </c>
      <c r="H94" s="1"/>
      <c r="I94" s="4">
        <v>5607</v>
      </c>
      <c r="J94" s="5">
        <v>32</v>
      </c>
      <c r="K94" s="5">
        <v>175.21899999999999</v>
      </c>
      <c r="L94" s="15" t="s">
        <v>1</v>
      </c>
      <c r="M94" s="16" t="s">
        <v>8</v>
      </c>
      <c r="N94" s="70" t="s">
        <v>9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8"/>
    </row>
    <row r="95" spans="1:162" s="11" customFormat="1" x14ac:dyDescent="0.25">
      <c r="A95" s="50">
        <v>649</v>
      </c>
      <c r="B95" s="58" t="s">
        <v>126</v>
      </c>
      <c r="C95" s="41">
        <v>1251</v>
      </c>
      <c r="D95" s="41">
        <v>6</v>
      </c>
      <c r="E95" s="42">
        <v>208.5</v>
      </c>
      <c r="F95" s="9">
        <v>17</v>
      </c>
      <c r="G95" s="10" t="s">
        <v>4</v>
      </c>
      <c r="H95" s="1"/>
      <c r="I95" s="4">
        <v>11734</v>
      </c>
      <c r="J95" s="5">
        <v>63</v>
      </c>
      <c r="K95" s="5">
        <v>186.25399999999999</v>
      </c>
      <c r="L95" s="6">
        <v>17</v>
      </c>
      <c r="M95" s="7" t="s">
        <v>4</v>
      </c>
      <c r="N95" s="70" t="s">
        <v>16</v>
      </c>
    </row>
    <row r="96" spans="1:162" s="11" customFormat="1" ht="14.25" customHeight="1" x14ac:dyDescent="0.25">
      <c r="A96" s="50">
        <v>2631</v>
      </c>
      <c r="B96" s="58" t="s">
        <v>127</v>
      </c>
      <c r="C96" s="41">
        <v>463</v>
      </c>
      <c r="D96" s="41">
        <v>4</v>
      </c>
      <c r="E96" s="42">
        <v>115.75</v>
      </c>
      <c r="F96" s="61" t="s">
        <v>1</v>
      </c>
      <c r="G96" s="60" t="s">
        <v>8</v>
      </c>
      <c r="H96" s="1"/>
      <c r="I96" s="4">
        <v>1655</v>
      </c>
      <c r="J96" s="5">
        <v>12</v>
      </c>
      <c r="K96" s="5">
        <v>137.917</v>
      </c>
      <c r="L96" s="15" t="s">
        <v>1</v>
      </c>
      <c r="M96" s="16" t="s">
        <v>8</v>
      </c>
      <c r="N96" s="70" t="s">
        <v>16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</row>
    <row r="97" spans="1:162" s="11" customFormat="1" x14ac:dyDescent="0.25">
      <c r="A97" s="50">
        <v>1377</v>
      </c>
      <c r="B97" s="58" t="s">
        <v>128</v>
      </c>
      <c r="C97" s="41">
        <v>1267</v>
      </c>
      <c r="D97" s="41">
        <v>7</v>
      </c>
      <c r="E97" s="42">
        <v>181</v>
      </c>
      <c r="F97" s="9">
        <v>16</v>
      </c>
      <c r="G97" s="10" t="s">
        <v>4</v>
      </c>
      <c r="H97" s="1"/>
      <c r="I97" s="4">
        <v>22541</v>
      </c>
      <c r="J97" s="5">
        <v>120</v>
      </c>
      <c r="K97" s="5">
        <v>187.84200000000001</v>
      </c>
      <c r="L97" s="6">
        <v>16</v>
      </c>
      <c r="M97" s="7" t="s">
        <v>4</v>
      </c>
      <c r="N97" s="70" t="s">
        <v>16</v>
      </c>
    </row>
    <row r="98" spans="1:162" s="11" customFormat="1" x14ac:dyDescent="0.25">
      <c r="A98" s="64">
        <v>1027</v>
      </c>
      <c r="B98" s="58" t="s">
        <v>101</v>
      </c>
      <c r="C98" s="43">
        <v>4318</v>
      </c>
      <c r="D98" s="43">
        <v>23</v>
      </c>
      <c r="E98" s="44">
        <v>187.7391304347826</v>
      </c>
      <c r="F98" s="12">
        <v>16</v>
      </c>
      <c r="G98" s="10" t="s">
        <v>3</v>
      </c>
      <c r="H98" s="1"/>
      <c r="I98" s="4">
        <v>21585</v>
      </c>
      <c r="J98" s="5">
        <v>123</v>
      </c>
      <c r="K98" s="5">
        <v>175.488</v>
      </c>
      <c r="L98" s="6">
        <v>25</v>
      </c>
      <c r="M98" s="7" t="s">
        <v>3</v>
      </c>
      <c r="N98" s="70" t="s">
        <v>14</v>
      </c>
    </row>
    <row r="99" spans="1:162" s="11" customFormat="1" x14ac:dyDescent="0.25">
      <c r="A99" s="64">
        <v>656</v>
      </c>
      <c r="B99" s="58" t="s">
        <v>112</v>
      </c>
      <c r="C99" s="41">
        <v>2446</v>
      </c>
      <c r="D99" s="41">
        <v>13</v>
      </c>
      <c r="E99" s="42">
        <v>188.15384615384616</v>
      </c>
      <c r="F99" s="9">
        <v>19</v>
      </c>
      <c r="G99" s="10" t="s">
        <v>4</v>
      </c>
      <c r="H99" s="1"/>
      <c r="I99" s="4">
        <v>35879</v>
      </c>
      <c r="J99" s="5">
        <v>195</v>
      </c>
      <c r="K99" s="5">
        <v>183.995</v>
      </c>
      <c r="L99" s="6">
        <v>19</v>
      </c>
      <c r="M99" s="7" t="s">
        <v>4</v>
      </c>
      <c r="N99" s="70" t="s">
        <v>15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</row>
    <row r="100" spans="1:162" s="11" customFormat="1" x14ac:dyDescent="0.25">
      <c r="A100" s="49">
        <v>663</v>
      </c>
      <c r="B100" s="58" t="s">
        <v>136</v>
      </c>
      <c r="C100" s="41">
        <v>0</v>
      </c>
      <c r="D100" s="41">
        <v>0</v>
      </c>
      <c r="E100" s="42">
        <v>0</v>
      </c>
      <c r="F100" s="9">
        <v>29</v>
      </c>
      <c r="G100" s="10" t="s">
        <v>3</v>
      </c>
      <c r="H100" s="1"/>
      <c r="I100" s="4">
        <v>7777</v>
      </c>
      <c r="J100" s="5">
        <v>46</v>
      </c>
      <c r="K100" s="5">
        <v>169.065</v>
      </c>
      <c r="L100" s="6">
        <v>29</v>
      </c>
      <c r="M100" s="7" t="s">
        <v>3</v>
      </c>
      <c r="N100" s="70" t="s">
        <v>17</v>
      </c>
    </row>
    <row r="101" spans="1:162" s="11" customFormat="1" x14ac:dyDescent="0.25">
      <c r="A101" s="49">
        <v>1270</v>
      </c>
      <c r="B101" s="58" t="s">
        <v>113</v>
      </c>
      <c r="C101" s="41">
        <v>0</v>
      </c>
      <c r="D101" s="41">
        <v>0</v>
      </c>
      <c r="E101" s="42">
        <v>0</v>
      </c>
      <c r="F101" s="9" t="s">
        <v>1</v>
      </c>
      <c r="G101" s="10" t="s">
        <v>2</v>
      </c>
      <c r="H101" s="1"/>
      <c r="I101" s="4">
        <v>0</v>
      </c>
      <c r="J101" s="5">
        <v>0</v>
      </c>
      <c r="K101" s="5">
        <v>0</v>
      </c>
      <c r="L101" s="6" t="s">
        <v>1</v>
      </c>
      <c r="M101" s="7" t="s">
        <v>2</v>
      </c>
      <c r="N101" s="70" t="s">
        <v>15</v>
      </c>
    </row>
    <row r="102" spans="1:162" s="11" customFormat="1" x14ac:dyDescent="0.25">
      <c r="A102" s="49">
        <v>672</v>
      </c>
      <c r="B102" s="58" t="s">
        <v>148</v>
      </c>
      <c r="C102" s="41">
        <v>642</v>
      </c>
      <c r="D102" s="41">
        <v>4</v>
      </c>
      <c r="E102" s="42">
        <v>160.5</v>
      </c>
      <c r="F102" s="9" t="s">
        <v>1</v>
      </c>
      <c r="G102" s="10" t="s">
        <v>2</v>
      </c>
      <c r="H102" s="1"/>
      <c r="I102" s="4">
        <v>4222</v>
      </c>
      <c r="J102" s="5">
        <v>22</v>
      </c>
      <c r="K102" s="5">
        <v>191.90899999999999</v>
      </c>
      <c r="L102" s="6" t="s">
        <v>1</v>
      </c>
      <c r="M102" s="7" t="s">
        <v>2</v>
      </c>
      <c r="N102" s="70" t="s">
        <v>18</v>
      </c>
    </row>
    <row r="103" spans="1:162" s="11" customFormat="1" x14ac:dyDescent="0.25">
      <c r="A103" s="50">
        <v>2454</v>
      </c>
      <c r="B103" s="58" t="s">
        <v>137</v>
      </c>
      <c r="C103" s="41">
        <v>0</v>
      </c>
      <c r="D103" s="41">
        <v>0</v>
      </c>
      <c r="E103" s="42">
        <v>0</v>
      </c>
      <c r="F103" s="61" t="s">
        <v>1</v>
      </c>
      <c r="G103" s="60" t="s">
        <v>8</v>
      </c>
      <c r="H103" s="1"/>
      <c r="I103" s="4">
        <v>2676</v>
      </c>
      <c r="J103" s="5">
        <v>20</v>
      </c>
      <c r="K103" s="5">
        <v>133.80000000000001</v>
      </c>
      <c r="L103" s="15" t="s">
        <v>1</v>
      </c>
      <c r="M103" s="16" t="s">
        <v>8</v>
      </c>
      <c r="N103" s="71" t="s">
        <v>17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</row>
    <row r="104" spans="1:162" s="13" customFormat="1" x14ac:dyDescent="0.25">
      <c r="A104" s="64">
        <v>1378</v>
      </c>
      <c r="B104" s="58" t="s">
        <v>114</v>
      </c>
      <c r="C104" s="41">
        <v>791</v>
      </c>
      <c r="D104" s="41">
        <v>5</v>
      </c>
      <c r="E104" s="42">
        <v>158.19999999999999</v>
      </c>
      <c r="F104" s="9">
        <v>27</v>
      </c>
      <c r="G104" s="10" t="s">
        <v>3</v>
      </c>
      <c r="H104" s="1"/>
      <c r="I104" s="4">
        <v>16484</v>
      </c>
      <c r="J104" s="5">
        <v>96</v>
      </c>
      <c r="K104" s="5">
        <v>171.708</v>
      </c>
      <c r="L104" s="6">
        <v>27</v>
      </c>
      <c r="M104" s="7" t="s">
        <v>3</v>
      </c>
      <c r="N104" s="70" t="s">
        <v>15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</row>
    <row r="105" spans="1:162" s="13" customFormat="1" x14ac:dyDescent="0.25">
      <c r="A105" s="50">
        <v>541</v>
      </c>
      <c r="B105" s="58" t="s">
        <v>129</v>
      </c>
      <c r="C105" s="41">
        <v>0</v>
      </c>
      <c r="D105" s="41">
        <v>0</v>
      </c>
      <c r="E105" s="42">
        <v>0</v>
      </c>
      <c r="F105" s="61">
        <v>21</v>
      </c>
      <c r="G105" s="60" t="s">
        <v>10</v>
      </c>
      <c r="H105" s="1"/>
      <c r="I105" s="4">
        <v>21533</v>
      </c>
      <c r="J105" s="5">
        <v>119</v>
      </c>
      <c r="K105" s="5">
        <v>180.95</v>
      </c>
      <c r="L105" s="15">
        <v>21</v>
      </c>
      <c r="M105" s="16" t="s">
        <v>10</v>
      </c>
      <c r="N105" s="70" t="s">
        <v>16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</row>
    <row r="106" spans="1:162" s="11" customFormat="1" x14ac:dyDescent="0.25">
      <c r="A106" s="49">
        <v>721</v>
      </c>
      <c r="B106" s="58" t="s">
        <v>102</v>
      </c>
      <c r="C106" s="41">
        <v>1359</v>
      </c>
      <c r="D106" s="41">
        <v>8</v>
      </c>
      <c r="E106" s="42">
        <v>169.875</v>
      </c>
      <c r="F106" s="9" t="s">
        <v>1</v>
      </c>
      <c r="G106" s="10" t="s">
        <v>2</v>
      </c>
      <c r="H106" s="1"/>
      <c r="I106" s="4">
        <v>2235</v>
      </c>
      <c r="J106" s="5">
        <v>13</v>
      </c>
      <c r="K106" s="5">
        <v>171.923</v>
      </c>
      <c r="L106" s="6" t="s">
        <v>1</v>
      </c>
      <c r="M106" s="7" t="s">
        <v>2</v>
      </c>
      <c r="N106" s="70" t="s">
        <v>14</v>
      </c>
    </row>
    <row r="107" spans="1:162" s="11" customFormat="1" x14ac:dyDescent="0.25">
      <c r="A107" s="50">
        <v>2455</v>
      </c>
      <c r="B107" s="58" t="s">
        <v>149</v>
      </c>
      <c r="C107" s="41">
        <v>3320</v>
      </c>
      <c r="D107" s="41">
        <v>18</v>
      </c>
      <c r="E107" s="42">
        <v>184.44444444444446</v>
      </c>
      <c r="F107" s="9">
        <v>22</v>
      </c>
      <c r="G107" s="10" t="s">
        <v>4</v>
      </c>
      <c r="H107" s="1"/>
      <c r="I107" s="4">
        <v>16802</v>
      </c>
      <c r="J107" s="5">
        <v>94</v>
      </c>
      <c r="K107" s="5">
        <v>178.745</v>
      </c>
      <c r="L107" s="6">
        <v>22</v>
      </c>
      <c r="M107" s="7" t="s">
        <v>4</v>
      </c>
      <c r="N107" s="70" t="s">
        <v>18</v>
      </c>
    </row>
    <row r="108" spans="1:162" s="11" customFormat="1" x14ac:dyDescent="0.25">
      <c r="A108" s="50">
        <v>2456</v>
      </c>
      <c r="B108" s="58" t="s">
        <v>138</v>
      </c>
      <c r="C108" s="43">
        <v>3966</v>
      </c>
      <c r="D108" s="43">
        <v>22</v>
      </c>
      <c r="E108" s="44">
        <v>180.27272727272728</v>
      </c>
      <c r="F108" s="12">
        <v>21</v>
      </c>
      <c r="G108" s="10" t="s">
        <v>3</v>
      </c>
      <c r="H108" s="1"/>
      <c r="I108" s="4">
        <v>23183</v>
      </c>
      <c r="J108" s="5">
        <v>131</v>
      </c>
      <c r="K108" s="5">
        <v>176.96899999999999</v>
      </c>
      <c r="L108" s="6">
        <v>24</v>
      </c>
      <c r="M108" s="7" t="s">
        <v>3</v>
      </c>
      <c r="N108" s="70" t="s">
        <v>17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</row>
    <row r="109" spans="1:162" s="11" customFormat="1" x14ac:dyDescent="0.25">
      <c r="A109" s="49">
        <v>1464</v>
      </c>
      <c r="B109" s="58" t="s">
        <v>150</v>
      </c>
      <c r="C109" s="41">
        <v>0</v>
      </c>
      <c r="D109" s="41">
        <v>0</v>
      </c>
      <c r="E109" s="42">
        <v>0</v>
      </c>
      <c r="F109" s="61">
        <v>47</v>
      </c>
      <c r="G109" s="60" t="s">
        <v>7</v>
      </c>
      <c r="H109" s="1"/>
      <c r="I109" s="4">
        <v>6909</v>
      </c>
      <c r="J109" s="5">
        <v>48</v>
      </c>
      <c r="K109" s="5">
        <v>143.93700000000001</v>
      </c>
      <c r="L109" s="15">
        <v>47</v>
      </c>
      <c r="M109" s="16" t="s">
        <v>7</v>
      </c>
      <c r="N109" s="70" t="s">
        <v>18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</row>
    <row r="110" spans="1:162" s="11" customFormat="1" x14ac:dyDescent="0.25">
      <c r="A110" s="49">
        <v>742</v>
      </c>
      <c r="B110" s="58" t="s">
        <v>44</v>
      </c>
      <c r="C110" s="41">
        <v>707</v>
      </c>
      <c r="D110" s="41">
        <v>4</v>
      </c>
      <c r="E110" s="42">
        <v>176.75</v>
      </c>
      <c r="F110" s="9">
        <v>36</v>
      </c>
      <c r="G110" s="10" t="s">
        <v>3</v>
      </c>
      <c r="H110" s="1"/>
      <c r="I110" s="4">
        <v>9833</v>
      </c>
      <c r="J110" s="5">
        <v>62</v>
      </c>
      <c r="K110" s="5">
        <v>158.59700000000001</v>
      </c>
      <c r="L110" s="6">
        <v>36</v>
      </c>
      <c r="M110" s="7" t="s">
        <v>3</v>
      </c>
      <c r="N110" s="70" t="s">
        <v>6</v>
      </c>
    </row>
    <row r="111" spans="1:162" s="11" customFormat="1" x14ac:dyDescent="0.25">
      <c r="A111" s="49">
        <v>1966</v>
      </c>
      <c r="B111" s="58" t="s">
        <v>73</v>
      </c>
      <c r="C111" s="41">
        <v>0</v>
      </c>
      <c r="D111" s="41">
        <v>0</v>
      </c>
      <c r="E111" s="42">
        <v>0</v>
      </c>
      <c r="F111" s="9" t="s">
        <v>1</v>
      </c>
      <c r="G111" s="10" t="s">
        <v>2</v>
      </c>
      <c r="H111" s="1"/>
      <c r="I111" s="4">
        <v>0</v>
      </c>
      <c r="J111" s="5">
        <v>0</v>
      </c>
      <c r="K111" s="5">
        <v>0</v>
      </c>
      <c r="L111" s="6" t="s">
        <v>1</v>
      </c>
      <c r="M111" s="7" t="s">
        <v>2</v>
      </c>
      <c r="N111" s="70" t="s">
        <v>11</v>
      </c>
    </row>
    <row r="112" spans="1:162" s="8" customFormat="1" ht="14.25" customHeight="1" x14ac:dyDescent="0.25">
      <c r="A112" s="49">
        <v>2744</v>
      </c>
      <c r="B112" s="58" t="s">
        <v>74</v>
      </c>
      <c r="C112" s="41">
        <v>0</v>
      </c>
      <c r="D112" s="41">
        <v>0</v>
      </c>
      <c r="E112" s="42">
        <v>0</v>
      </c>
      <c r="F112" s="61" t="s">
        <v>1</v>
      </c>
      <c r="G112" s="60" t="s">
        <v>8</v>
      </c>
      <c r="H112" s="1"/>
      <c r="I112" s="4">
        <v>0</v>
      </c>
      <c r="J112" s="5">
        <v>0</v>
      </c>
      <c r="K112" s="5">
        <v>0</v>
      </c>
      <c r="L112" s="15" t="s">
        <v>1</v>
      </c>
      <c r="M112" s="16" t="s">
        <v>8</v>
      </c>
      <c r="N112" s="70" t="s">
        <v>11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</row>
    <row r="113" spans="1:162" s="11" customFormat="1" x14ac:dyDescent="0.25">
      <c r="A113" s="49">
        <v>1272</v>
      </c>
      <c r="B113" s="58" t="s">
        <v>75</v>
      </c>
      <c r="C113" s="41">
        <v>0</v>
      </c>
      <c r="D113" s="41">
        <v>0</v>
      </c>
      <c r="E113" s="42">
        <v>0</v>
      </c>
      <c r="F113" s="9" t="s">
        <v>1</v>
      </c>
      <c r="G113" s="10" t="s">
        <v>8</v>
      </c>
      <c r="H113" s="1"/>
      <c r="I113" s="4">
        <v>1328</v>
      </c>
      <c r="J113" s="5">
        <v>9</v>
      </c>
      <c r="K113" s="5">
        <v>147.55600000000001</v>
      </c>
      <c r="L113" s="15" t="s">
        <v>1</v>
      </c>
      <c r="M113" s="16" t="s">
        <v>8</v>
      </c>
      <c r="N113" s="70" t="s">
        <v>11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</row>
    <row r="114" spans="1:162" s="11" customFormat="1" x14ac:dyDescent="0.25">
      <c r="A114" s="49">
        <v>2295</v>
      </c>
      <c r="B114" s="58" t="s">
        <v>76</v>
      </c>
      <c r="C114" s="41">
        <v>3766</v>
      </c>
      <c r="D114" s="41">
        <v>24</v>
      </c>
      <c r="E114" s="42">
        <v>156.91666666666666</v>
      </c>
      <c r="F114" s="9">
        <v>37</v>
      </c>
      <c r="G114" s="10" t="s">
        <v>3</v>
      </c>
      <c r="H114" s="1"/>
      <c r="I114" s="4">
        <v>16703</v>
      </c>
      <c r="J114" s="5">
        <v>106</v>
      </c>
      <c r="K114" s="5">
        <v>157.57499999999999</v>
      </c>
      <c r="L114" s="6">
        <v>37</v>
      </c>
      <c r="M114" s="7" t="s">
        <v>3</v>
      </c>
      <c r="N114" s="70" t="s">
        <v>11</v>
      </c>
    </row>
    <row r="115" spans="1:162" s="11" customFormat="1" x14ac:dyDescent="0.25">
      <c r="A115" s="57">
        <v>790</v>
      </c>
      <c r="B115" s="58" t="s">
        <v>31</v>
      </c>
      <c r="C115" s="41">
        <v>2351</v>
      </c>
      <c r="D115" s="41">
        <v>13</v>
      </c>
      <c r="E115" s="42">
        <v>180.84615384615384</v>
      </c>
      <c r="F115" s="9">
        <v>18</v>
      </c>
      <c r="G115" s="10" t="s">
        <v>4</v>
      </c>
      <c r="H115" s="1"/>
      <c r="I115" s="4">
        <v>24018</v>
      </c>
      <c r="J115" s="5">
        <v>130</v>
      </c>
      <c r="K115" s="5">
        <v>184.75399999999999</v>
      </c>
      <c r="L115" s="6">
        <v>18</v>
      </c>
      <c r="M115" s="7" t="s">
        <v>4</v>
      </c>
      <c r="N115" s="72" t="s">
        <v>0</v>
      </c>
    </row>
    <row r="116" spans="1:162" s="11" customFormat="1" x14ac:dyDescent="0.25">
      <c r="A116" s="49">
        <v>1381</v>
      </c>
      <c r="B116" s="58" t="s">
        <v>32</v>
      </c>
      <c r="C116" s="41">
        <v>4084</v>
      </c>
      <c r="D116" s="41">
        <v>22</v>
      </c>
      <c r="E116" s="42">
        <v>185.63636363636363</v>
      </c>
      <c r="F116" s="9">
        <v>17</v>
      </c>
      <c r="G116" s="10" t="s">
        <v>4</v>
      </c>
      <c r="H116" s="1"/>
      <c r="I116" s="4">
        <v>25768</v>
      </c>
      <c r="J116" s="5">
        <v>138</v>
      </c>
      <c r="K116" s="5">
        <v>186.72499999999999</v>
      </c>
      <c r="L116" s="6">
        <v>17</v>
      </c>
      <c r="M116" s="7" t="s">
        <v>4</v>
      </c>
      <c r="N116" s="70" t="s">
        <v>0</v>
      </c>
    </row>
    <row r="117" spans="1:162" s="17" customFormat="1" x14ac:dyDescent="0.25">
      <c r="A117" s="50">
        <v>2501</v>
      </c>
      <c r="B117" s="58" t="s">
        <v>45</v>
      </c>
      <c r="C117" s="41">
        <v>1098</v>
      </c>
      <c r="D117" s="41">
        <v>6</v>
      </c>
      <c r="E117" s="42">
        <v>183</v>
      </c>
      <c r="F117" s="9" t="s">
        <v>1</v>
      </c>
      <c r="G117" s="10" t="s">
        <v>2</v>
      </c>
      <c r="H117" s="1"/>
      <c r="I117" s="4">
        <v>3137</v>
      </c>
      <c r="J117" s="5">
        <v>21</v>
      </c>
      <c r="K117" s="5">
        <v>149.381</v>
      </c>
      <c r="L117" s="6" t="s">
        <v>1</v>
      </c>
      <c r="M117" s="7" t="s">
        <v>2</v>
      </c>
      <c r="N117" s="70" t="s">
        <v>6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</row>
    <row r="118" spans="1:162" s="11" customFormat="1" x14ac:dyDescent="0.25">
      <c r="A118" s="49">
        <v>1467</v>
      </c>
      <c r="B118" s="58" t="s">
        <v>46</v>
      </c>
      <c r="C118" s="41">
        <v>1087</v>
      </c>
      <c r="D118" s="41">
        <v>7</v>
      </c>
      <c r="E118" s="42">
        <v>155.28571428571428</v>
      </c>
      <c r="F118" s="61">
        <v>35</v>
      </c>
      <c r="G118" s="60" t="s">
        <v>7</v>
      </c>
      <c r="H118" s="1"/>
      <c r="I118" s="4">
        <v>16884</v>
      </c>
      <c r="J118" s="5">
        <v>105</v>
      </c>
      <c r="K118" s="5">
        <v>160.80000000000001</v>
      </c>
      <c r="L118" s="15">
        <v>35</v>
      </c>
      <c r="M118" s="16" t="s">
        <v>7</v>
      </c>
      <c r="N118" s="70" t="s">
        <v>6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</row>
    <row r="119" spans="1:162" s="11" customFormat="1" x14ac:dyDescent="0.25">
      <c r="A119" s="49">
        <v>2596</v>
      </c>
      <c r="B119" s="58" t="s">
        <v>47</v>
      </c>
      <c r="C119" s="41">
        <v>0</v>
      </c>
      <c r="D119" s="41">
        <v>0</v>
      </c>
      <c r="E119" s="42">
        <v>0</v>
      </c>
      <c r="F119" s="9" t="s">
        <v>1</v>
      </c>
      <c r="G119" s="10" t="s">
        <v>2</v>
      </c>
      <c r="H119" s="1"/>
      <c r="I119" s="4">
        <v>1629</v>
      </c>
      <c r="J119" s="5">
        <v>12</v>
      </c>
      <c r="K119" s="5">
        <v>135.75</v>
      </c>
      <c r="L119" s="6" t="s">
        <v>1</v>
      </c>
      <c r="M119" s="7" t="s">
        <v>2</v>
      </c>
      <c r="N119" s="70" t="s">
        <v>6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</row>
    <row r="120" spans="1:162" s="11" customFormat="1" x14ac:dyDescent="0.25">
      <c r="A120" s="65">
        <v>2775</v>
      </c>
      <c r="B120" s="58" t="s">
        <v>139</v>
      </c>
      <c r="C120" s="41">
        <v>651</v>
      </c>
      <c r="D120" s="41">
        <v>4</v>
      </c>
      <c r="E120" s="42">
        <v>162.75</v>
      </c>
      <c r="F120" s="9" t="s">
        <v>1</v>
      </c>
      <c r="G120" s="10" t="s">
        <v>2</v>
      </c>
      <c r="H120" s="1"/>
      <c r="I120" s="4">
        <v>0</v>
      </c>
      <c r="J120" s="5">
        <v>0</v>
      </c>
      <c r="K120" s="5">
        <v>0</v>
      </c>
      <c r="L120" s="6" t="s">
        <v>1</v>
      </c>
      <c r="M120" s="7" t="s">
        <v>2</v>
      </c>
      <c r="N120" s="75" t="s">
        <v>17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8"/>
    </row>
    <row r="121" spans="1:162" s="11" customFormat="1" x14ac:dyDescent="0.25">
      <c r="A121" s="64">
        <v>856</v>
      </c>
      <c r="B121" s="58" t="s">
        <v>94</v>
      </c>
      <c r="C121" s="41">
        <v>0</v>
      </c>
      <c r="D121" s="41">
        <v>0</v>
      </c>
      <c r="E121" s="42">
        <v>0</v>
      </c>
      <c r="F121" s="61">
        <v>43</v>
      </c>
      <c r="G121" s="60" t="s">
        <v>7</v>
      </c>
      <c r="H121" s="1"/>
      <c r="I121" s="4">
        <v>6677</v>
      </c>
      <c r="J121" s="5">
        <v>45</v>
      </c>
      <c r="K121" s="5">
        <v>148.37799999999999</v>
      </c>
      <c r="L121" s="15">
        <v>43</v>
      </c>
      <c r="M121" s="16" t="s">
        <v>7</v>
      </c>
      <c r="N121" s="70" t="s">
        <v>13</v>
      </c>
    </row>
    <row r="122" spans="1:162" s="11" customFormat="1" x14ac:dyDescent="0.25">
      <c r="A122" s="50">
        <v>859</v>
      </c>
      <c r="B122" s="58" t="s">
        <v>130</v>
      </c>
      <c r="C122" s="41">
        <v>3960</v>
      </c>
      <c r="D122" s="41">
        <v>21</v>
      </c>
      <c r="E122" s="42">
        <v>188.57142857142858</v>
      </c>
      <c r="F122" s="9">
        <v>15</v>
      </c>
      <c r="G122" s="10" t="s">
        <v>4</v>
      </c>
      <c r="H122" s="1"/>
      <c r="I122" s="4">
        <v>24383</v>
      </c>
      <c r="J122" s="5">
        <v>129</v>
      </c>
      <c r="K122" s="5">
        <v>189.01599999999999</v>
      </c>
      <c r="L122" s="6">
        <v>15</v>
      </c>
      <c r="M122" s="7" t="s">
        <v>4</v>
      </c>
      <c r="N122" s="70" t="s">
        <v>16</v>
      </c>
    </row>
    <row r="123" spans="1:162" s="8" customFormat="1" x14ac:dyDescent="0.25">
      <c r="A123" s="49">
        <v>860</v>
      </c>
      <c r="B123" s="58" t="s">
        <v>77</v>
      </c>
      <c r="C123" s="41">
        <v>828</v>
      </c>
      <c r="D123" s="41">
        <v>4</v>
      </c>
      <c r="E123" s="42">
        <v>207</v>
      </c>
      <c r="F123" s="9">
        <v>12</v>
      </c>
      <c r="G123" s="10" t="s">
        <v>5</v>
      </c>
      <c r="H123" s="1"/>
      <c r="I123" s="4">
        <v>21716</v>
      </c>
      <c r="J123" s="5">
        <v>112</v>
      </c>
      <c r="K123" s="5">
        <v>193.893</v>
      </c>
      <c r="L123" s="6">
        <v>12</v>
      </c>
      <c r="M123" s="7" t="s">
        <v>5</v>
      </c>
      <c r="N123" s="70" t="s">
        <v>11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</row>
    <row r="124" spans="1:162" s="8" customFormat="1" x14ac:dyDescent="0.25">
      <c r="A124" s="50">
        <v>862</v>
      </c>
      <c r="B124" s="58" t="s">
        <v>78</v>
      </c>
      <c r="C124" s="41">
        <v>0</v>
      </c>
      <c r="D124" s="41">
        <v>0</v>
      </c>
      <c r="E124" s="42">
        <v>0</v>
      </c>
      <c r="F124" s="61" t="s">
        <v>1</v>
      </c>
      <c r="G124" s="60" t="s">
        <v>8</v>
      </c>
      <c r="H124" s="1"/>
      <c r="I124" s="4">
        <v>1552</v>
      </c>
      <c r="J124" s="5">
        <v>10</v>
      </c>
      <c r="K124" s="5">
        <v>155.19999999999999</v>
      </c>
      <c r="L124" s="15" t="s">
        <v>1</v>
      </c>
      <c r="M124" s="7" t="s">
        <v>8</v>
      </c>
      <c r="N124" s="70" t="s">
        <v>11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</row>
    <row r="125" spans="1:162" s="11" customFormat="1" x14ac:dyDescent="0.25">
      <c r="A125" s="50">
        <v>863</v>
      </c>
      <c r="B125" s="58" t="s">
        <v>79</v>
      </c>
      <c r="C125" s="41">
        <v>0</v>
      </c>
      <c r="D125" s="41">
        <v>0</v>
      </c>
      <c r="E125" s="42">
        <v>0</v>
      </c>
      <c r="F125" s="9">
        <v>34</v>
      </c>
      <c r="G125" s="10" t="s">
        <v>3</v>
      </c>
      <c r="H125" s="1"/>
      <c r="I125" s="4">
        <v>7474</v>
      </c>
      <c r="J125" s="5">
        <v>46</v>
      </c>
      <c r="K125" s="5">
        <v>162.47800000000001</v>
      </c>
      <c r="L125" s="6">
        <v>34</v>
      </c>
      <c r="M125" s="7" t="s">
        <v>3</v>
      </c>
      <c r="N125" s="70" t="s">
        <v>11</v>
      </c>
    </row>
    <row r="126" spans="1:162" s="11" customFormat="1" x14ac:dyDescent="0.25">
      <c r="A126" s="49">
        <v>1868</v>
      </c>
      <c r="B126" s="58" t="s">
        <v>80</v>
      </c>
      <c r="C126" s="43">
        <v>5897</v>
      </c>
      <c r="D126" s="43">
        <v>31</v>
      </c>
      <c r="E126" s="44">
        <v>190.2258064516129</v>
      </c>
      <c r="F126" s="12">
        <v>14</v>
      </c>
      <c r="G126" s="10" t="s">
        <v>4</v>
      </c>
      <c r="H126" s="1"/>
      <c r="I126" s="4">
        <v>43842</v>
      </c>
      <c r="J126" s="5">
        <v>242</v>
      </c>
      <c r="K126" s="5">
        <v>181.16499999999999</v>
      </c>
      <c r="L126" s="6">
        <v>20</v>
      </c>
      <c r="M126" s="7" t="s">
        <v>4</v>
      </c>
      <c r="N126" s="70" t="s">
        <v>11</v>
      </c>
    </row>
    <row r="127" spans="1:162" s="20" customFormat="1" x14ac:dyDescent="0.25">
      <c r="A127" s="49">
        <v>1869</v>
      </c>
      <c r="B127" s="58" t="s">
        <v>81</v>
      </c>
      <c r="C127" s="43">
        <v>5841</v>
      </c>
      <c r="D127" s="43">
        <v>34</v>
      </c>
      <c r="E127" s="44">
        <v>171.79411764705881</v>
      </c>
      <c r="F127" s="12">
        <v>27</v>
      </c>
      <c r="G127" s="60" t="s">
        <v>7</v>
      </c>
      <c r="H127" s="1"/>
      <c r="I127" s="4">
        <v>46242</v>
      </c>
      <c r="J127" s="5">
        <v>275</v>
      </c>
      <c r="K127" s="5">
        <v>168.15299999999999</v>
      </c>
      <c r="L127" s="15">
        <v>29</v>
      </c>
      <c r="M127" s="16" t="s">
        <v>7</v>
      </c>
      <c r="N127" s="70" t="s">
        <v>11</v>
      </c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</row>
    <row r="128" spans="1:162" s="11" customFormat="1" x14ac:dyDescent="0.25">
      <c r="A128" s="50">
        <v>893</v>
      </c>
      <c r="B128" s="58" t="s">
        <v>87</v>
      </c>
      <c r="C128" s="43">
        <v>5772</v>
      </c>
      <c r="D128" s="43">
        <v>30</v>
      </c>
      <c r="E128" s="44">
        <v>192.4</v>
      </c>
      <c r="F128" s="12">
        <v>13</v>
      </c>
      <c r="G128" s="10" t="s">
        <v>4</v>
      </c>
      <c r="H128" s="1"/>
      <c r="I128" s="4">
        <v>20659</v>
      </c>
      <c r="J128" s="5">
        <v>110</v>
      </c>
      <c r="K128" s="5">
        <v>187.809</v>
      </c>
      <c r="L128" s="6">
        <v>16</v>
      </c>
      <c r="M128" s="7" t="s">
        <v>4</v>
      </c>
      <c r="N128" s="70" t="s">
        <v>12</v>
      </c>
    </row>
    <row r="129" spans="1:162" s="11" customFormat="1" x14ac:dyDescent="0.25">
      <c r="A129" s="49">
        <v>2297</v>
      </c>
      <c r="B129" s="58" t="s">
        <v>88</v>
      </c>
      <c r="C129" s="41">
        <v>0</v>
      </c>
      <c r="D129" s="41">
        <v>0</v>
      </c>
      <c r="E129" s="42">
        <v>0</v>
      </c>
      <c r="F129" s="9" t="s">
        <v>1</v>
      </c>
      <c r="G129" s="10" t="s">
        <v>2</v>
      </c>
      <c r="H129" s="1"/>
      <c r="I129" s="4">
        <v>2625</v>
      </c>
      <c r="J129" s="5">
        <v>18</v>
      </c>
      <c r="K129" s="5">
        <v>145.833</v>
      </c>
      <c r="L129" s="6" t="s">
        <v>1</v>
      </c>
      <c r="M129" s="7" t="s">
        <v>2</v>
      </c>
      <c r="N129" s="70" t="s">
        <v>12</v>
      </c>
    </row>
    <row r="130" spans="1:162" s="11" customFormat="1" x14ac:dyDescent="0.25">
      <c r="A130" s="50">
        <v>913</v>
      </c>
      <c r="B130" s="58" t="s">
        <v>48</v>
      </c>
      <c r="C130" s="41">
        <v>1048</v>
      </c>
      <c r="D130" s="41">
        <v>6</v>
      </c>
      <c r="E130" s="42">
        <v>174.66666666666666</v>
      </c>
      <c r="F130" s="9">
        <v>24</v>
      </c>
      <c r="G130" s="10" t="s">
        <v>3</v>
      </c>
      <c r="H130" s="1"/>
      <c r="I130" s="4">
        <v>17511</v>
      </c>
      <c r="J130" s="5">
        <v>99</v>
      </c>
      <c r="K130" s="5">
        <v>176.87899999999999</v>
      </c>
      <c r="L130" s="6">
        <v>24</v>
      </c>
      <c r="M130" s="7" t="s">
        <v>3</v>
      </c>
      <c r="N130" s="70" t="s">
        <v>6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</row>
    <row r="131" spans="1:162" s="11" customFormat="1" x14ac:dyDescent="0.25">
      <c r="A131" s="49">
        <v>1757</v>
      </c>
      <c r="B131" s="58" t="s">
        <v>140</v>
      </c>
      <c r="C131" s="41">
        <v>1286</v>
      </c>
      <c r="D131" s="41">
        <v>8</v>
      </c>
      <c r="E131" s="42">
        <v>160.75</v>
      </c>
      <c r="F131" s="61">
        <v>40</v>
      </c>
      <c r="G131" s="60" t="s">
        <v>7</v>
      </c>
      <c r="H131" s="1"/>
      <c r="I131" s="4">
        <v>10125</v>
      </c>
      <c r="J131" s="5">
        <v>66</v>
      </c>
      <c r="K131" s="5">
        <v>153.40899999999999</v>
      </c>
      <c r="L131" s="15">
        <v>40</v>
      </c>
      <c r="M131" s="16" t="s">
        <v>7</v>
      </c>
      <c r="N131" s="71" t="s">
        <v>17</v>
      </c>
    </row>
    <row r="132" spans="1:162" s="11" customFormat="1" ht="15.75" thickBot="1" x14ac:dyDescent="0.3">
      <c r="A132" s="49">
        <v>2137</v>
      </c>
      <c r="B132" s="58" t="s">
        <v>58</v>
      </c>
      <c r="C132" s="47">
        <v>3963</v>
      </c>
      <c r="D132" s="47">
        <v>21</v>
      </c>
      <c r="E132" s="48">
        <v>188.71428571428572</v>
      </c>
      <c r="F132" s="23">
        <v>15</v>
      </c>
      <c r="G132" s="24" t="s">
        <v>4</v>
      </c>
      <c r="H132" s="1"/>
      <c r="I132" s="21">
        <v>40145</v>
      </c>
      <c r="J132" s="22">
        <v>213</v>
      </c>
      <c r="K132" s="22">
        <v>188.47399999999999</v>
      </c>
      <c r="L132" s="66">
        <v>15</v>
      </c>
      <c r="M132" s="67" t="s">
        <v>4</v>
      </c>
      <c r="N132" s="70" t="s">
        <v>9</v>
      </c>
    </row>
    <row r="133" spans="1:162" s="11" customFormat="1" x14ac:dyDescent="0.25">
      <c r="A133" s="29"/>
      <c r="B133" s="30"/>
      <c r="C133" s="29"/>
      <c r="D133" s="29"/>
      <c r="E133" s="38"/>
      <c r="F133" s="26"/>
      <c r="I133" s="25"/>
      <c r="J133" s="25"/>
      <c r="K133" s="25"/>
      <c r="L133" s="26"/>
      <c r="N133" s="76"/>
    </row>
    <row r="134" spans="1:162" s="11" customFormat="1" x14ac:dyDescent="0.25">
      <c r="A134" s="29"/>
      <c r="B134" s="30"/>
      <c r="C134" s="29"/>
      <c r="D134" s="29"/>
      <c r="E134" s="38"/>
      <c r="F134" s="27"/>
      <c r="G134" s="1"/>
      <c r="H134" s="1"/>
      <c r="I134"/>
      <c r="J134"/>
      <c r="K134"/>
      <c r="L134"/>
      <c r="M134"/>
      <c r="N134" s="76"/>
    </row>
  </sheetData>
  <mergeCells count="3">
    <mergeCell ref="L2:M2"/>
    <mergeCell ref="C2:G2"/>
    <mergeCell ref="I2:K2"/>
  </mergeCells>
  <conditionalFormatting sqref="E1:F1">
    <cfRule type="cellIs" dxfId="56" priority="7" stopIfTrue="1" operator="greaterThanOrEqual">
      <formula>200</formula>
    </cfRule>
  </conditionalFormatting>
  <conditionalFormatting sqref="E3:F132">
    <cfRule type="cellIs" dxfId="55" priority="9" stopIfTrue="1" operator="greaterThanOrEqual">
      <formula>200</formula>
    </cfRule>
  </conditionalFormatting>
  <conditionalFormatting sqref="K1">
    <cfRule type="cellIs" dxfId="54" priority="6" stopIfTrue="1" operator="greaterThanOrEqual">
      <formula>200</formula>
    </cfRule>
  </conditionalFormatting>
  <conditionalFormatting sqref="K3:K132">
    <cfRule type="cellIs" dxfId="53" priority="3" stopIfTrue="1" operator="greaterThanOrEqual">
      <formula>200</formula>
    </cfRule>
  </conditionalFormatting>
  <conditionalFormatting sqref="L3:M132">
    <cfRule type="cellIs" dxfId="52" priority="1" stopIfTrue="1" operator="equal">
      <formula>IF(#REF!&gt;=200,0,"")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134"/>
  <sheetViews>
    <sheetView zoomScale="115" zoomScaleNormal="115" workbookViewId="0">
      <selection sqref="A1:N1"/>
    </sheetView>
  </sheetViews>
  <sheetFormatPr baseColWidth="10" defaultRowHeight="15" x14ac:dyDescent="0.25"/>
  <cols>
    <col min="1" max="1" width="10.28515625" style="28" customWidth="1"/>
    <col min="2" max="2" width="22.7109375" style="28" customWidth="1"/>
    <col min="3" max="5" width="10.140625" style="28" customWidth="1"/>
    <col min="6" max="7" width="10.140625" customWidth="1"/>
    <col min="8" max="8" width="2.140625" customWidth="1"/>
    <col min="9" max="9" width="6.42578125" bestFit="1" customWidth="1"/>
    <col min="10" max="10" width="6.5703125" bestFit="1" customWidth="1"/>
    <col min="11" max="11" width="9.5703125" bestFit="1" customWidth="1"/>
    <col min="12" max="13" width="8.85546875" bestFit="1" customWidth="1"/>
    <col min="14" max="14" width="12.42578125" style="25" bestFit="1" customWidth="1"/>
  </cols>
  <sheetData>
    <row r="1" spans="1:142" x14ac:dyDescent="0.25">
      <c r="A1" s="28" t="s">
        <v>19</v>
      </c>
      <c r="B1" s="28" t="s">
        <v>20</v>
      </c>
      <c r="C1" s="37" t="s">
        <v>151</v>
      </c>
      <c r="D1" s="29" t="s">
        <v>152</v>
      </c>
      <c r="E1" s="38" t="s">
        <v>153</v>
      </c>
      <c r="F1" s="32" t="s">
        <v>154</v>
      </c>
      <c r="G1" s="33" t="s">
        <v>155</v>
      </c>
      <c r="I1" s="31" t="s">
        <v>151</v>
      </c>
      <c r="J1" s="25" t="s">
        <v>152</v>
      </c>
      <c r="K1" s="34" t="s">
        <v>153</v>
      </c>
      <c r="L1" s="35" t="s">
        <v>154</v>
      </c>
      <c r="M1" s="36" t="s">
        <v>155</v>
      </c>
      <c r="N1" s="25" t="s">
        <v>159</v>
      </c>
    </row>
    <row r="2" spans="1:142" ht="15.75" thickBot="1" x14ac:dyDescent="0.3">
      <c r="C2" s="345" t="s">
        <v>181</v>
      </c>
      <c r="D2" s="346"/>
      <c r="E2" s="346"/>
      <c r="F2" s="346"/>
      <c r="G2" s="347"/>
      <c r="I2" s="350" t="s">
        <v>180</v>
      </c>
      <c r="J2" s="351"/>
      <c r="K2" s="351"/>
      <c r="L2" s="343">
        <v>43647</v>
      </c>
      <c r="M2" s="344"/>
    </row>
    <row r="3" spans="1:142" s="8" customFormat="1" x14ac:dyDescent="0.25">
      <c r="A3" s="95">
        <v>2768</v>
      </c>
      <c r="B3" s="102" t="s">
        <v>33</v>
      </c>
      <c r="C3" s="84">
        <v>0</v>
      </c>
      <c r="D3" s="78">
        <v>0</v>
      </c>
      <c r="E3" s="79">
        <v>0</v>
      </c>
      <c r="F3" s="70">
        <v>43</v>
      </c>
      <c r="G3" s="85" t="s">
        <v>3</v>
      </c>
      <c r="H3" s="19"/>
      <c r="I3" s="101">
        <v>3293</v>
      </c>
      <c r="J3" s="77">
        <v>22</v>
      </c>
      <c r="K3" s="81">
        <v>149.68181818181819</v>
      </c>
      <c r="L3" s="70">
        <v>43</v>
      </c>
      <c r="M3" s="85" t="s">
        <v>3</v>
      </c>
      <c r="N3" s="104" t="s">
        <v>6</v>
      </c>
    </row>
    <row r="4" spans="1:142" s="11" customFormat="1" x14ac:dyDescent="0.25">
      <c r="A4" s="94">
        <v>2767</v>
      </c>
      <c r="B4" s="102" t="s">
        <v>34</v>
      </c>
      <c r="C4" s="84">
        <v>0</v>
      </c>
      <c r="D4" s="78">
        <v>0</v>
      </c>
      <c r="E4" s="79">
        <v>0</v>
      </c>
      <c r="F4" s="70">
        <v>41</v>
      </c>
      <c r="G4" s="85" t="s">
        <v>3</v>
      </c>
      <c r="H4" s="19"/>
      <c r="I4" s="101">
        <v>11205</v>
      </c>
      <c r="J4" s="77">
        <v>74</v>
      </c>
      <c r="K4" s="81">
        <v>151.41891891891891</v>
      </c>
      <c r="L4" s="70">
        <v>41</v>
      </c>
      <c r="M4" s="85" t="s">
        <v>3</v>
      </c>
      <c r="N4" s="104" t="s">
        <v>6</v>
      </c>
    </row>
    <row r="5" spans="1:142" s="11" customFormat="1" x14ac:dyDescent="0.25">
      <c r="A5" s="92">
        <v>1522</v>
      </c>
      <c r="B5" s="102" t="s">
        <v>103</v>
      </c>
      <c r="C5" s="84">
        <v>4807</v>
      </c>
      <c r="D5" s="78">
        <v>28</v>
      </c>
      <c r="E5" s="79">
        <v>171.67857142857142</v>
      </c>
      <c r="F5" s="70">
        <v>12</v>
      </c>
      <c r="G5" s="85" t="s">
        <v>5</v>
      </c>
      <c r="H5" s="19"/>
      <c r="I5" s="84">
        <v>37567.019999999997</v>
      </c>
      <c r="J5" s="70">
        <v>194</v>
      </c>
      <c r="K5" s="81">
        <v>193.6444329896907</v>
      </c>
      <c r="L5" s="70">
        <v>12</v>
      </c>
      <c r="M5" s="85" t="s">
        <v>5</v>
      </c>
      <c r="N5" s="104" t="s">
        <v>15</v>
      </c>
    </row>
    <row r="6" spans="1:142" s="11" customFormat="1" x14ac:dyDescent="0.25">
      <c r="A6" s="92">
        <v>1819</v>
      </c>
      <c r="B6" s="102" t="s">
        <v>35</v>
      </c>
      <c r="C6" s="84">
        <v>2845</v>
      </c>
      <c r="D6" s="78">
        <v>18</v>
      </c>
      <c r="E6" s="79">
        <v>158.05555555555554</v>
      </c>
      <c r="F6" s="70">
        <v>33</v>
      </c>
      <c r="G6" s="85" t="s">
        <v>7</v>
      </c>
      <c r="H6" s="19"/>
      <c r="I6" s="80">
        <v>31193</v>
      </c>
      <c r="J6" s="70">
        <v>191</v>
      </c>
      <c r="K6" s="81">
        <v>163.31413612565444</v>
      </c>
      <c r="L6" s="70">
        <v>33</v>
      </c>
      <c r="M6" s="85" t="s">
        <v>7</v>
      </c>
      <c r="N6" s="104" t="s">
        <v>6</v>
      </c>
    </row>
    <row r="7" spans="1:142" s="11" customFormat="1" x14ac:dyDescent="0.25">
      <c r="A7" s="96">
        <v>13064</v>
      </c>
      <c r="B7" s="102" t="s">
        <v>167</v>
      </c>
      <c r="C7" s="84">
        <v>2468</v>
      </c>
      <c r="D7" s="78">
        <v>16</v>
      </c>
      <c r="E7" s="79">
        <v>154.25</v>
      </c>
      <c r="F7" s="70" t="s">
        <v>1</v>
      </c>
      <c r="G7" s="85" t="s">
        <v>2</v>
      </c>
      <c r="H7" s="19"/>
      <c r="I7" s="80">
        <v>0</v>
      </c>
      <c r="J7" s="70">
        <v>0</v>
      </c>
      <c r="K7" s="81">
        <v>0</v>
      </c>
      <c r="L7" s="70" t="s">
        <v>1</v>
      </c>
      <c r="M7" s="85" t="s">
        <v>2</v>
      </c>
      <c r="N7" s="104" t="s">
        <v>11</v>
      </c>
    </row>
    <row r="8" spans="1:142" s="11" customFormat="1" x14ac:dyDescent="0.25">
      <c r="A8" s="92">
        <v>48</v>
      </c>
      <c r="B8" s="102" t="s">
        <v>82</v>
      </c>
      <c r="C8" s="84">
        <v>2564</v>
      </c>
      <c r="D8" s="78">
        <v>15</v>
      </c>
      <c r="E8" s="79">
        <v>170.93333333333334</v>
      </c>
      <c r="F8" s="70">
        <v>23</v>
      </c>
      <c r="G8" s="85" t="s">
        <v>3</v>
      </c>
      <c r="H8" s="19"/>
      <c r="I8" s="80">
        <v>11864</v>
      </c>
      <c r="J8" s="70">
        <v>67</v>
      </c>
      <c r="K8" s="81">
        <v>177.07462686567163</v>
      </c>
      <c r="L8" s="70">
        <v>23</v>
      </c>
      <c r="M8" s="85" t="s">
        <v>3</v>
      </c>
      <c r="N8" s="104" t="s">
        <v>179</v>
      </c>
    </row>
    <row r="9" spans="1:142" s="11" customFormat="1" x14ac:dyDescent="0.25">
      <c r="A9" s="93">
        <v>1739</v>
      </c>
      <c r="B9" s="102" t="s">
        <v>166</v>
      </c>
      <c r="C9" s="84">
        <v>0</v>
      </c>
      <c r="D9" s="78">
        <v>0</v>
      </c>
      <c r="E9" s="79">
        <v>0</v>
      </c>
      <c r="F9" s="70" t="s">
        <v>177</v>
      </c>
      <c r="G9" s="85" t="s">
        <v>8</v>
      </c>
      <c r="H9" s="19"/>
      <c r="I9" s="80">
        <v>0</v>
      </c>
      <c r="J9" s="70">
        <v>0</v>
      </c>
      <c r="K9" s="81">
        <v>0</v>
      </c>
      <c r="L9" s="70" t="s">
        <v>177</v>
      </c>
      <c r="M9" s="85" t="s">
        <v>8</v>
      </c>
      <c r="N9" s="104" t="s">
        <v>9</v>
      </c>
    </row>
    <row r="10" spans="1:142" s="8" customFormat="1" x14ac:dyDescent="0.25">
      <c r="A10" s="92">
        <v>2327</v>
      </c>
      <c r="B10" s="102" t="s">
        <v>104</v>
      </c>
      <c r="C10" s="84">
        <v>1825</v>
      </c>
      <c r="D10" s="78">
        <v>10</v>
      </c>
      <c r="E10" s="79">
        <v>182.5</v>
      </c>
      <c r="F10" s="70">
        <v>22</v>
      </c>
      <c r="G10" s="85" t="s">
        <v>4</v>
      </c>
      <c r="H10" s="19"/>
      <c r="I10" s="80">
        <v>18624</v>
      </c>
      <c r="J10" s="70">
        <v>104</v>
      </c>
      <c r="K10" s="81">
        <v>179.07692307692307</v>
      </c>
      <c r="L10" s="70">
        <v>22</v>
      </c>
      <c r="M10" s="85" t="s">
        <v>4</v>
      </c>
      <c r="N10" s="104" t="s">
        <v>15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</row>
    <row r="11" spans="1:142" s="11" customFormat="1" x14ac:dyDescent="0.25">
      <c r="A11" s="92">
        <v>2804</v>
      </c>
      <c r="B11" s="102" t="s">
        <v>160</v>
      </c>
      <c r="C11" s="84">
        <v>952</v>
      </c>
      <c r="D11" s="78">
        <v>6</v>
      </c>
      <c r="E11" s="79">
        <v>158.66666666666666</v>
      </c>
      <c r="F11" s="70" t="s">
        <v>177</v>
      </c>
      <c r="G11" s="85" t="s">
        <v>2</v>
      </c>
      <c r="H11" s="19"/>
      <c r="I11" s="80">
        <v>0</v>
      </c>
      <c r="J11" s="70">
        <v>0</v>
      </c>
      <c r="K11" s="81">
        <v>0</v>
      </c>
      <c r="L11" s="70" t="s">
        <v>177</v>
      </c>
      <c r="M11" s="85" t="s">
        <v>2</v>
      </c>
      <c r="N11" s="104" t="s">
        <v>178</v>
      </c>
    </row>
    <row r="12" spans="1:142" s="8" customFormat="1" x14ac:dyDescent="0.25">
      <c r="A12" s="92">
        <v>111</v>
      </c>
      <c r="B12" s="102" t="s">
        <v>83</v>
      </c>
      <c r="C12" s="84">
        <v>3560</v>
      </c>
      <c r="D12" s="78">
        <v>21</v>
      </c>
      <c r="E12" s="79">
        <v>169.52380952380952</v>
      </c>
      <c r="F12" s="70">
        <v>22</v>
      </c>
      <c r="G12" s="85" t="s">
        <v>4</v>
      </c>
      <c r="H12" s="19"/>
      <c r="I12" s="80">
        <v>26724</v>
      </c>
      <c r="J12" s="70">
        <v>149</v>
      </c>
      <c r="K12" s="81">
        <v>179.35570469798657</v>
      </c>
      <c r="L12" s="70">
        <v>22</v>
      </c>
      <c r="M12" s="85" t="s">
        <v>4</v>
      </c>
      <c r="N12" s="104" t="s">
        <v>179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</row>
    <row r="13" spans="1:142" s="11" customFormat="1" x14ac:dyDescent="0.25">
      <c r="A13" s="92">
        <v>123</v>
      </c>
      <c r="B13" s="102" t="s">
        <v>115</v>
      </c>
      <c r="C13" s="84">
        <v>675</v>
      </c>
      <c r="D13" s="78">
        <v>4</v>
      </c>
      <c r="E13" s="79">
        <v>168.75</v>
      </c>
      <c r="F13" s="70">
        <v>12</v>
      </c>
      <c r="G13" s="85" t="s">
        <v>5</v>
      </c>
      <c r="H13" s="19"/>
      <c r="I13" s="80">
        <v>28459</v>
      </c>
      <c r="J13" s="70">
        <v>147</v>
      </c>
      <c r="K13" s="81">
        <v>193.59863945578232</v>
      </c>
      <c r="L13" s="70">
        <v>12</v>
      </c>
      <c r="M13" s="85" t="s">
        <v>5</v>
      </c>
      <c r="N13" s="104" t="s">
        <v>16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</row>
    <row r="14" spans="1:142" s="11" customFormat="1" ht="12.75" customHeight="1" x14ac:dyDescent="0.25">
      <c r="A14" s="92">
        <v>132</v>
      </c>
      <c r="B14" s="102" t="s">
        <v>21</v>
      </c>
      <c r="C14" s="84">
        <v>1525</v>
      </c>
      <c r="D14" s="78">
        <v>9</v>
      </c>
      <c r="E14" s="79">
        <v>169.44444444444446</v>
      </c>
      <c r="F14" s="70">
        <v>13</v>
      </c>
      <c r="G14" s="85" t="s">
        <v>5</v>
      </c>
      <c r="H14" s="19"/>
      <c r="I14" s="80">
        <v>10516</v>
      </c>
      <c r="J14" s="70">
        <v>55</v>
      </c>
      <c r="K14" s="81">
        <v>191.2</v>
      </c>
      <c r="L14" s="70">
        <v>13</v>
      </c>
      <c r="M14" s="85" t="s">
        <v>5</v>
      </c>
      <c r="N14" s="104" t="s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</row>
    <row r="15" spans="1:142" s="11" customFormat="1" ht="14.25" customHeight="1" x14ac:dyDescent="0.25">
      <c r="A15" s="92">
        <v>1002</v>
      </c>
      <c r="B15" s="102" t="s">
        <v>173</v>
      </c>
      <c r="C15" s="84">
        <v>0</v>
      </c>
      <c r="D15" s="78">
        <v>0</v>
      </c>
      <c r="E15" s="79">
        <v>0</v>
      </c>
      <c r="F15" s="70">
        <v>35</v>
      </c>
      <c r="G15" s="85" t="s">
        <v>3</v>
      </c>
      <c r="H15" s="19"/>
      <c r="I15" s="80">
        <v>4813</v>
      </c>
      <c r="J15" s="70">
        <v>30</v>
      </c>
      <c r="K15" s="81">
        <v>160.43333333333334</v>
      </c>
      <c r="L15" s="70">
        <v>35</v>
      </c>
      <c r="M15" s="85" t="s">
        <v>3</v>
      </c>
      <c r="N15" s="104" t="s">
        <v>13</v>
      </c>
    </row>
    <row r="16" spans="1:142" s="11" customFormat="1" x14ac:dyDescent="0.25">
      <c r="A16" s="92">
        <v>138</v>
      </c>
      <c r="B16" s="102" t="s">
        <v>89</v>
      </c>
      <c r="C16" s="84">
        <v>0</v>
      </c>
      <c r="D16" s="78">
        <v>0</v>
      </c>
      <c r="E16" s="79">
        <v>0</v>
      </c>
      <c r="F16" s="70">
        <v>39</v>
      </c>
      <c r="G16" s="85" t="s">
        <v>7</v>
      </c>
      <c r="H16" s="19"/>
      <c r="I16" s="80">
        <v>4675</v>
      </c>
      <c r="J16" s="70">
        <v>30</v>
      </c>
      <c r="K16" s="81">
        <v>155.83333333333334</v>
      </c>
      <c r="L16" s="70">
        <v>39</v>
      </c>
      <c r="M16" s="85" t="s">
        <v>7</v>
      </c>
      <c r="N16" s="104" t="s">
        <v>13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</row>
    <row r="17" spans="1:142" s="8" customFormat="1" x14ac:dyDescent="0.25">
      <c r="A17" s="92">
        <v>142</v>
      </c>
      <c r="B17" s="102" t="s">
        <v>36</v>
      </c>
      <c r="C17" s="84">
        <v>1608</v>
      </c>
      <c r="D17" s="78">
        <v>9</v>
      </c>
      <c r="E17" s="79">
        <v>178.66666666666666</v>
      </c>
      <c r="F17" s="70">
        <v>18</v>
      </c>
      <c r="G17" s="85" t="s">
        <v>4</v>
      </c>
      <c r="H17" s="19"/>
      <c r="I17" s="80">
        <v>7791</v>
      </c>
      <c r="J17" s="70">
        <v>42</v>
      </c>
      <c r="K17" s="81">
        <v>185.5</v>
      </c>
      <c r="L17" s="70">
        <v>18</v>
      </c>
      <c r="M17" s="85" t="s">
        <v>4</v>
      </c>
      <c r="N17" s="104" t="s">
        <v>6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</row>
    <row r="18" spans="1:142" s="11" customFormat="1" x14ac:dyDescent="0.25">
      <c r="A18" s="92">
        <v>149</v>
      </c>
      <c r="B18" s="102" t="s">
        <v>95</v>
      </c>
      <c r="C18" s="84">
        <v>2273</v>
      </c>
      <c r="D18" s="78">
        <v>13</v>
      </c>
      <c r="E18" s="79">
        <v>174.84615384615384</v>
      </c>
      <c r="F18" s="70">
        <v>20</v>
      </c>
      <c r="G18" s="85" t="s">
        <v>4</v>
      </c>
      <c r="H18" s="19"/>
      <c r="I18" s="80">
        <v>22506</v>
      </c>
      <c r="J18" s="70">
        <v>123</v>
      </c>
      <c r="K18" s="81">
        <v>182.97560975609755</v>
      </c>
      <c r="L18" s="70">
        <v>20</v>
      </c>
      <c r="M18" s="85" t="s">
        <v>4</v>
      </c>
      <c r="N18" s="104" t="s">
        <v>14</v>
      </c>
    </row>
    <row r="19" spans="1:142" s="11" customFormat="1" x14ac:dyDescent="0.25">
      <c r="A19" s="92">
        <v>150</v>
      </c>
      <c r="B19" s="102" t="s">
        <v>96</v>
      </c>
      <c r="C19" s="84">
        <v>0</v>
      </c>
      <c r="D19" s="78">
        <v>0</v>
      </c>
      <c r="E19" s="79">
        <v>0</v>
      </c>
      <c r="F19" s="70" t="s">
        <v>1</v>
      </c>
      <c r="G19" s="85" t="s">
        <v>8</v>
      </c>
      <c r="H19" s="19"/>
      <c r="I19" s="80">
        <v>0</v>
      </c>
      <c r="J19" s="70">
        <v>0</v>
      </c>
      <c r="K19" s="81">
        <v>0</v>
      </c>
      <c r="L19" s="70" t="s">
        <v>1</v>
      </c>
      <c r="M19" s="85" t="s">
        <v>8</v>
      </c>
      <c r="N19" s="104" t="s">
        <v>14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s="11" customFormat="1" x14ac:dyDescent="0.25">
      <c r="A20" s="92">
        <v>151</v>
      </c>
      <c r="B20" s="102" t="s">
        <v>60</v>
      </c>
      <c r="C20" s="84">
        <v>2280</v>
      </c>
      <c r="D20" s="78">
        <v>14</v>
      </c>
      <c r="E20" s="79">
        <v>162.85714285714286</v>
      </c>
      <c r="F20" s="70">
        <v>16</v>
      </c>
      <c r="G20" s="85" t="s">
        <v>4</v>
      </c>
      <c r="H20" s="19"/>
      <c r="I20" s="80">
        <v>12174</v>
      </c>
      <c r="J20" s="70">
        <v>65</v>
      </c>
      <c r="K20" s="81">
        <v>187.2923076923077</v>
      </c>
      <c r="L20" s="70">
        <v>16</v>
      </c>
      <c r="M20" s="85" t="s">
        <v>4</v>
      </c>
      <c r="N20" s="104" t="s">
        <v>11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</row>
    <row r="21" spans="1:142" s="11" customFormat="1" x14ac:dyDescent="0.25">
      <c r="A21" s="92">
        <v>2138</v>
      </c>
      <c r="B21" s="102" t="s">
        <v>105</v>
      </c>
      <c r="C21" s="84">
        <v>7605</v>
      </c>
      <c r="D21" s="78">
        <v>43</v>
      </c>
      <c r="E21" s="79">
        <v>176.86046511627907</v>
      </c>
      <c r="F21" s="70">
        <v>18</v>
      </c>
      <c r="G21" s="85" t="s">
        <v>4</v>
      </c>
      <c r="H21" s="19"/>
      <c r="I21" s="80">
        <v>56516</v>
      </c>
      <c r="J21" s="70">
        <v>304</v>
      </c>
      <c r="K21" s="81">
        <v>185.90789473684211</v>
      </c>
      <c r="L21" s="70">
        <v>18</v>
      </c>
      <c r="M21" s="85" t="s">
        <v>4</v>
      </c>
      <c r="N21" s="104" t="s">
        <v>15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s="11" customFormat="1" x14ac:dyDescent="0.25">
      <c r="A22" s="100">
        <v>13066</v>
      </c>
      <c r="B22" s="102" t="s">
        <v>168</v>
      </c>
      <c r="C22" s="84">
        <v>0</v>
      </c>
      <c r="D22" s="78">
        <v>0</v>
      </c>
      <c r="E22" s="79">
        <v>0</v>
      </c>
      <c r="F22" s="70" t="s">
        <v>177</v>
      </c>
      <c r="G22" s="85" t="s">
        <v>2</v>
      </c>
      <c r="H22" s="19"/>
      <c r="I22" s="80">
        <v>0</v>
      </c>
      <c r="J22" s="70">
        <v>0</v>
      </c>
      <c r="K22" s="81">
        <v>0</v>
      </c>
      <c r="L22" s="70" t="s">
        <v>177</v>
      </c>
      <c r="M22" s="85" t="s">
        <v>2</v>
      </c>
      <c r="N22" s="104" t="s">
        <v>11</v>
      </c>
    </row>
    <row r="23" spans="1:142" s="11" customFormat="1" x14ac:dyDescent="0.25">
      <c r="A23" s="92">
        <v>1782</v>
      </c>
      <c r="B23" s="102" t="s">
        <v>131</v>
      </c>
      <c r="C23" s="84">
        <v>0</v>
      </c>
      <c r="D23" s="78">
        <v>0</v>
      </c>
      <c r="E23" s="79">
        <v>0</v>
      </c>
      <c r="F23" s="70" t="s">
        <v>177</v>
      </c>
      <c r="G23" s="85" t="s">
        <v>2</v>
      </c>
      <c r="H23" s="19"/>
      <c r="I23" s="80">
        <v>0</v>
      </c>
      <c r="J23" s="70">
        <v>0</v>
      </c>
      <c r="K23" s="81">
        <v>0</v>
      </c>
      <c r="L23" s="70" t="s">
        <v>177</v>
      </c>
      <c r="M23" s="85" t="s">
        <v>2</v>
      </c>
      <c r="N23" s="104" t="s">
        <v>17</v>
      </c>
    </row>
    <row r="24" spans="1:142" s="11" customFormat="1" x14ac:dyDescent="0.2">
      <c r="A24" s="98">
        <v>1742</v>
      </c>
      <c r="B24" s="103" t="s">
        <v>97</v>
      </c>
      <c r="C24" s="84">
        <v>0</v>
      </c>
      <c r="D24" s="78">
        <v>0</v>
      </c>
      <c r="E24" s="79">
        <v>0</v>
      </c>
      <c r="F24" s="70">
        <v>29</v>
      </c>
      <c r="G24" s="85" t="s">
        <v>7</v>
      </c>
      <c r="H24" s="19"/>
      <c r="I24" s="80">
        <v>3366</v>
      </c>
      <c r="J24" s="70">
        <v>20</v>
      </c>
      <c r="K24" s="81">
        <v>168.3</v>
      </c>
      <c r="L24" s="70">
        <v>29</v>
      </c>
      <c r="M24" s="85" t="s">
        <v>7</v>
      </c>
      <c r="N24" s="104" t="s">
        <v>11</v>
      </c>
    </row>
    <row r="25" spans="1:142" s="13" customFormat="1" ht="13.5" customHeight="1" x14ac:dyDescent="0.25">
      <c r="A25" s="92">
        <v>1210</v>
      </c>
      <c r="B25" s="102" t="s">
        <v>37</v>
      </c>
      <c r="C25" s="84">
        <v>1402</v>
      </c>
      <c r="D25" s="78">
        <v>9</v>
      </c>
      <c r="E25" s="79">
        <v>155.77777777777777</v>
      </c>
      <c r="F25" s="70">
        <v>27</v>
      </c>
      <c r="G25" s="85" t="s">
        <v>3</v>
      </c>
      <c r="H25" s="19"/>
      <c r="I25" s="80">
        <v>15238</v>
      </c>
      <c r="J25" s="70">
        <v>89</v>
      </c>
      <c r="K25" s="81">
        <v>171.2134831460674</v>
      </c>
      <c r="L25" s="70">
        <v>27</v>
      </c>
      <c r="M25" s="85" t="s">
        <v>3</v>
      </c>
      <c r="N25" s="104" t="s">
        <v>6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</row>
    <row r="26" spans="1:142" s="13" customFormat="1" ht="14.45" customHeight="1" x14ac:dyDescent="0.25">
      <c r="A26" s="92">
        <v>2220</v>
      </c>
      <c r="B26" s="102" t="s">
        <v>61</v>
      </c>
      <c r="C26" s="84">
        <v>2319</v>
      </c>
      <c r="D26" s="78">
        <v>13</v>
      </c>
      <c r="E26" s="79">
        <v>178.38461538461539</v>
      </c>
      <c r="F26" s="70">
        <v>3</v>
      </c>
      <c r="G26" s="85" t="s">
        <v>5</v>
      </c>
      <c r="H26" s="19"/>
      <c r="I26" s="80">
        <v>23148</v>
      </c>
      <c r="J26" s="70">
        <v>112</v>
      </c>
      <c r="K26" s="81">
        <v>206.67857142857142</v>
      </c>
      <c r="L26" s="70">
        <v>3</v>
      </c>
      <c r="M26" s="85" t="s">
        <v>5</v>
      </c>
      <c r="N26" s="104" t="s">
        <v>16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</row>
    <row r="27" spans="1:142" s="11" customFormat="1" x14ac:dyDescent="0.25">
      <c r="A27" s="92">
        <v>180</v>
      </c>
      <c r="B27" s="102" t="s">
        <v>22</v>
      </c>
      <c r="C27" s="84">
        <v>935</v>
      </c>
      <c r="D27" s="78">
        <v>6</v>
      </c>
      <c r="E27" s="79">
        <v>155.83333333333334</v>
      </c>
      <c r="F27" s="70">
        <v>26</v>
      </c>
      <c r="G27" s="85" t="s">
        <v>3</v>
      </c>
      <c r="H27" s="19"/>
      <c r="I27" s="80">
        <v>13679</v>
      </c>
      <c r="J27" s="70">
        <v>79</v>
      </c>
      <c r="K27" s="81">
        <v>173.15189873417722</v>
      </c>
      <c r="L27" s="70">
        <v>26</v>
      </c>
      <c r="M27" s="85" t="s">
        <v>3</v>
      </c>
      <c r="N27" s="104" t="s">
        <v>0</v>
      </c>
    </row>
    <row r="28" spans="1:142" s="11" customFormat="1" x14ac:dyDescent="0.25">
      <c r="A28" s="92">
        <v>181</v>
      </c>
      <c r="B28" s="102" t="s">
        <v>49</v>
      </c>
      <c r="C28" s="84">
        <v>6545</v>
      </c>
      <c r="D28" s="78">
        <v>37</v>
      </c>
      <c r="E28" s="79">
        <v>176.8918918918919</v>
      </c>
      <c r="F28" s="70">
        <v>19</v>
      </c>
      <c r="G28" s="85" t="s">
        <v>10</v>
      </c>
      <c r="H28" s="19"/>
      <c r="I28" s="80">
        <v>51951</v>
      </c>
      <c r="J28" s="70">
        <v>283</v>
      </c>
      <c r="K28" s="81">
        <v>183.57243816254416</v>
      </c>
      <c r="L28" s="70">
        <v>19</v>
      </c>
      <c r="M28" s="85" t="s">
        <v>10</v>
      </c>
      <c r="N28" s="104" t="s">
        <v>9</v>
      </c>
    </row>
    <row r="29" spans="1:142" s="11" customFormat="1" x14ac:dyDescent="0.25">
      <c r="A29" s="92">
        <v>2792</v>
      </c>
      <c r="B29" s="102" t="s">
        <v>174</v>
      </c>
      <c r="C29" s="84">
        <v>0</v>
      </c>
      <c r="D29" s="78">
        <v>0</v>
      </c>
      <c r="E29" s="79">
        <v>0</v>
      </c>
      <c r="F29" s="70">
        <v>39</v>
      </c>
      <c r="G29" s="85" t="s">
        <v>3</v>
      </c>
      <c r="H29" s="19"/>
      <c r="I29" s="80">
        <v>9024</v>
      </c>
      <c r="J29" s="70">
        <v>58</v>
      </c>
      <c r="K29" s="81">
        <v>155.58620689655172</v>
      </c>
      <c r="L29" s="70">
        <v>39</v>
      </c>
      <c r="M29" s="85" t="s">
        <v>3</v>
      </c>
      <c r="N29" s="104" t="s">
        <v>15</v>
      </c>
    </row>
    <row r="30" spans="1:142" s="11" customFormat="1" x14ac:dyDescent="0.25">
      <c r="A30" s="92">
        <v>189</v>
      </c>
      <c r="B30" s="102" t="s">
        <v>84</v>
      </c>
      <c r="C30" s="84">
        <v>7260</v>
      </c>
      <c r="D30" s="78">
        <v>40</v>
      </c>
      <c r="E30" s="79">
        <v>181.5</v>
      </c>
      <c r="F30" s="70">
        <v>18</v>
      </c>
      <c r="G30" s="85" t="s">
        <v>4</v>
      </c>
      <c r="H30" s="19"/>
      <c r="I30" s="80">
        <v>50500</v>
      </c>
      <c r="J30" s="70">
        <v>273</v>
      </c>
      <c r="K30" s="81">
        <v>184.98168498168499</v>
      </c>
      <c r="L30" s="70">
        <v>18</v>
      </c>
      <c r="M30" s="85" t="s">
        <v>4</v>
      </c>
      <c r="N30" s="104" t="s">
        <v>179</v>
      </c>
    </row>
    <row r="31" spans="1:142" s="11" customFormat="1" x14ac:dyDescent="0.25">
      <c r="A31" s="92">
        <v>192</v>
      </c>
      <c r="B31" s="102" t="s">
        <v>98</v>
      </c>
      <c r="C31" s="84">
        <v>0</v>
      </c>
      <c r="D31" s="78">
        <v>0</v>
      </c>
      <c r="E31" s="79">
        <v>0</v>
      </c>
      <c r="F31" s="70">
        <v>13</v>
      </c>
      <c r="G31" s="85" t="s">
        <v>5</v>
      </c>
      <c r="H31" s="19"/>
      <c r="I31" s="80">
        <v>39035</v>
      </c>
      <c r="J31" s="70">
        <v>204</v>
      </c>
      <c r="K31" s="81">
        <v>191.34803921568627</v>
      </c>
      <c r="L31" s="70">
        <v>13</v>
      </c>
      <c r="M31" s="85" t="s">
        <v>5</v>
      </c>
      <c r="N31" s="104" t="s">
        <v>14</v>
      </c>
    </row>
    <row r="32" spans="1:142" s="11" customFormat="1" x14ac:dyDescent="0.25">
      <c r="A32" s="96">
        <v>13063</v>
      </c>
      <c r="B32" s="102" t="s">
        <v>161</v>
      </c>
      <c r="C32" s="84">
        <v>1497</v>
      </c>
      <c r="D32" s="78">
        <v>9</v>
      </c>
      <c r="E32" s="79">
        <v>166.33333333333334</v>
      </c>
      <c r="F32" s="70" t="s">
        <v>177</v>
      </c>
      <c r="G32" s="85" t="s">
        <v>2</v>
      </c>
      <c r="H32" s="19"/>
      <c r="I32" s="80">
        <v>0</v>
      </c>
      <c r="J32" s="70">
        <v>0</v>
      </c>
      <c r="K32" s="81">
        <v>0</v>
      </c>
      <c r="L32" s="70" t="s">
        <v>177</v>
      </c>
      <c r="M32" s="85" t="s">
        <v>2</v>
      </c>
      <c r="N32" s="104" t="s">
        <v>178</v>
      </c>
    </row>
    <row r="33" spans="1:142" s="11" customFormat="1" x14ac:dyDescent="0.25">
      <c r="A33" s="92">
        <v>2693</v>
      </c>
      <c r="B33" s="102" t="s">
        <v>132</v>
      </c>
      <c r="C33" s="84">
        <v>0</v>
      </c>
      <c r="D33" s="78">
        <v>0</v>
      </c>
      <c r="E33" s="79">
        <v>0</v>
      </c>
      <c r="F33" s="70">
        <v>32</v>
      </c>
      <c r="G33" s="85" t="s">
        <v>182</v>
      </c>
      <c r="H33" s="19"/>
      <c r="I33" s="80">
        <v>24910</v>
      </c>
      <c r="J33" s="70">
        <v>151</v>
      </c>
      <c r="K33" s="81">
        <v>164.96688741721854</v>
      </c>
      <c r="L33" s="70">
        <v>32</v>
      </c>
      <c r="M33" s="85" t="s">
        <v>3</v>
      </c>
      <c r="N33" s="104" t="s">
        <v>17</v>
      </c>
    </row>
    <row r="34" spans="1:142" s="11" customFormat="1" x14ac:dyDescent="0.25">
      <c r="A34" s="92">
        <v>210</v>
      </c>
      <c r="B34" s="102" t="s">
        <v>133</v>
      </c>
      <c r="C34" s="84">
        <v>3029</v>
      </c>
      <c r="D34" s="78">
        <v>18</v>
      </c>
      <c r="E34" s="79">
        <v>168.27777777777777</v>
      </c>
      <c r="F34" s="70">
        <v>15</v>
      </c>
      <c r="G34" s="85" t="s">
        <v>4</v>
      </c>
      <c r="H34" s="19"/>
      <c r="I34" s="80">
        <v>29418</v>
      </c>
      <c r="J34" s="70">
        <v>156</v>
      </c>
      <c r="K34" s="81">
        <v>188.57692307692307</v>
      </c>
      <c r="L34" s="70">
        <v>15</v>
      </c>
      <c r="M34" s="85" t="s">
        <v>4</v>
      </c>
      <c r="N34" s="104" t="s">
        <v>17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s="17" customFormat="1" x14ac:dyDescent="0.25">
      <c r="A35" s="92">
        <v>1967</v>
      </c>
      <c r="B35" s="102" t="s">
        <v>38</v>
      </c>
      <c r="C35" s="84">
        <v>1298</v>
      </c>
      <c r="D35" s="78">
        <v>9</v>
      </c>
      <c r="E35" s="79">
        <v>144.22222222222223</v>
      </c>
      <c r="F35" s="70">
        <v>42</v>
      </c>
      <c r="G35" s="85" t="s">
        <v>3</v>
      </c>
      <c r="H35" s="19"/>
      <c r="I35" s="80">
        <v>13276</v>
      </c>
      <c r="J35" s="70">
        <v>88</v>
      </c>
      <c r="K35" s="81">
        <v>150.86363636363637</v>
      </c>
      <c r="L35" s="70">
        <v>42</v>
      </c>
      <c r="M35" s="85" t="s">
        <v>3</v>
      </c>
      <c r="N35" s="104" t="s">
        <v>6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</row>
    <row r="36" spans="1:142" s="11" customFormat="1" x14ac:dyDescent="0.25">
      <c r="A36" s="92">
        <v>221</v>
      </c>
      <c r="B36" s="102" t="s">
        <v>63</v>
      </c>
      <c r="C36" s="84">
        <v>0</v>
      </c>
      <c r="D36" s="78">
        <v>0</v>
      </c>
      <c r="E36" s="79">
        <v>0</v>
      </c>
      <c r="F36" s="70" t="s">
        <v>177</v>
      </c>
      <c r="G36" s="85" t="s">
        <v>2</v>
      </c>
      <c r="H36" s="19"/>
      <c r="I36" s="80">
        <v>1949</v>
      </c>
      <c r="J36" s="70">
        <v>12</v>
      </c>
      <c r="K36" s="81">
        <v>162.41666666666666</v>
      </c>
      <c r="L36" s="70" t="s">
        <v>177</v>
      </c>
      <c r="M36" s="85" t="s">
        <v>2</v>
      </c>
      <c r="N36" s="104" t="s">
        <v>11</v>
      </c>
    </row>
    <row r="37" spans="1:142" s="11" customFormat="1" x14ac:dyDescent="0.25">
      <c r="A37" s="92">
        <v>2474</v>
      </c>
      <c r="B37" s="102" t="s">
        <v>141</v>
      </c>
      <c r="C37" s="84">
        <v>0</v>
      </c>
      <c r="D37" s="78">
        <v>0</v>
      </c>
      <c r="E37" s="79">
        <v>0</v>
      </c>
      <c r="F37" s="70" t="s">
        <v>177</v>
      </c>
      <c r="G37" s="85" t="s">
        <v>8</v>
      </c>
      <c r="H37" s="19"/>
      <c r="I37" s="80">
        <v>1803</v>
      </c>
      <c r="J37" s="70">
        <v>16</v>
      </c>
      <c r="K37" s="81">
        <v>112.6875</v>
      </c>
      <c r="L37" s="70" t="s">
        <v>177</v>
      </c>
      <c r="M37" s="85" t="s">
        <v>8</v>
      </c>
      <c r="N37" s="104" t="s">
        <v>18</v>
      </c>
    </row>
    <row r="38" spans="1:142" s="11" customFormat="1" x14ac:dyDescent="0.25">
      <c r="A38" s="92">
        <v>2694</v>
      </c>
      <c r="B38" s="102" t="s">
        <v>142</v>
      </c>
      <c r="C38" s="84">
        <v>2628</v>
      </c>
      <c r="D38" s="78">
        <v>16</v>
      </c>
      <c r="E38" s="79">
        <v>164.25</v>
      </c>
      <c r="F38" s="70">
        <v>30</v>
      </c>
      <c r="G38" s="85" t="s">
        <v>3</v>
      </c>
      <c r="H38" s="19"/>
      <c r="I38" s="80">
        <v>20730</v>
      </c>
      <c r="J38" s="70">
        <v>124</v>
      </c>
      <c r="K38" s="81">
        <v>167.17741935483872</v>
      </c>
      <c r="L38" s="70">
        <v>30</v>
      </c>
      <c r="M38" s="85" t="s">
        <v>3</v>
      </c>
      <c r="N38" s="104" t="s">
        <v>18</v>
      </c>
    </row>
    <row r="39" spans="1:142" s="11" customFormat="1" x14ac:dyDescent="0.25">
      <c r="A39" s="92">
        <v>228</v>
      </c>
      <c r="B39" s="102" t="s">
        <v>50</v>
      </c>
      <c r="C39" s="84">
        <v>1265</v>
      </c>
      <c r="D39" s="78">
        <v>8</v>
      </c>
      <c r="E39" s="79">
        <v>158.125</v>
      </c>
      <c r="F39" s="70">
        <v>36</v>
      </c>
      <c r="G39" s="85" t="s">
        <v>7</v>
      </c>
      <c r="H39" s="19"/>
      <c r="I39" s="80">
        <v>24854</v>
      </c>
      <c r="J39" s="70">
        <v>157</v>
      </c>
      <c r="K39" s="81">
        <v>158.30573248407643</v>
      </c>
      <c r="L39" s="70">
        <v>36</v>
      </c>
      <c r="M39" s="85" t="s">
        <v>7</v>
      </c>
      <c r="N39" s="104" t="s">
        <v>9</v>
      </c>
    </row>
    <row r="40" spans="1:142" s="11" customFormat="1" ht="13.5" customHeight="1" x14ac:dyDescent="0.25">
      <c r="A40" s="92">
        <v>230</v>
      </c>
      <c r="B40" s="102" t="s">
        <v>23</v>
      </c>
      <c r="C40" s="84">
        <v>1067</v>
      </c>
      <c r="D40" s="78">
        <v>6</v>
      </c>
      <c r="E40" s="79">
        <v>177.83333333333334</v>
      </c>
      <c r="F40" s="70">
        <v>12</v>
      </c>
      <c r="G40" s="85" t="s">
        <v>5</v>
      </c>
      <c r="H40" s="19"/>
      <c r="I40" s="80">
        <v>17030</v>
      </c>
      <c r="J40" s="70">
        <v>88</v>
      </c>
      <c r="K40" s="81">
        <v>193.52272727272728</v>
      </c>
      <c r="L40" s="70">
        <v>12</v>
      </c>
      <c r="M40" s="85" t="s">
        <v>5</v>
      </c>
      <c r="N40" s="104" t="s">
        <v>0</v>
      </c>
    </row>
    <row r="41" spans="1:142" s="11" customFormat="1" x14ac:dyDescent="0.25">
      <c r="A41" s="92">
        <v>2790</v>
      </c>
      <c r="B41" s="102" t="s">
        <v>165</v>
      </c>
      <c r="C41" s="84">
        <v>748</v>
      </c>
      <c r="D41" s="78">
        <v>4</v>
      </c>
      <c r="E41" s="79">
        <v>187</v>
      </c>
      <c r="F41" s="70">
        <v>23</v>
      </c>
      <c r="G41" s="85" t="s">
        <v>3</v>
      </c>
      <c r="H41" s="19"/>
      <c r="I41" s="80">
        <v>4610</v>
      </c>
      <c r="J41" s="70">
        <v>26</v>
      </c>
      <c r="K41" s="81">
        <v>177.30769230769232</v>
      </c>
      <c r="L41" s="70">
        <v>23</v>
      </c>
      <c r="M41" s="85" t="s">
        <v>3</v>
      </c>
      <c r="N41" s="104" t="s">
        <v>6</v>
      </c>
    </row>
    <row r="42" spans="1:142" s="14" customFormat="1" x14ac:dyDescent="0.25">
      <c r="A42" s="93">
        <v>1615</v>
      </c>
      <c r="B42" s="102" t="s">
        <v>169</v>
      </c>
      <c r="C42" s="84">
        <v>1285</v>
      </c>
      <c r="D42" s="78">
        <v>8</v>
      </c>
      <c r="E42" s="79">
        <v>160.625</v>
      </c>
      <c r="F42" s="70" t="s">
        <v>1</v>
      </c>
      <c r="G42" s="85" t="s">
        <v>8</v>
      </c>
      <c r="H42" s="19"/>
      <c r="I42" s="80">
        <v>0</v>
      </c>
      <c r="J42" s="70">
        <v>0</v>
      </c>
      <c r="K42" s="81">
        <v>0</v>
      </c>
      <c r="L42" s="70" t="s">
        <v>1</v>
      </c>
      <c r="M42" s="85" t="s">
        <v>8</v>
      </c>
      <c r="N42" s="104" t="s">
        <v>11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</row>
    <row r="43" spans="1:142" s="11" customFormat="1" x14ac:dyDescent="0.25">
      <c r="A43" s="92">
        <v>2635</v>
      </c>
      <c r="B43" s="102" t="s">
        <v>65</v>
      </c>
      <c r="C43" s="84">
        <v>0</v>
      </c>
      <c r="D43" s="78">
        <v>0</v>
      </c>
      <c r="E43" s="79">
        <v>0</v>
      </c>
      <c r="F43" s="70">
        <v>27</v>
      </c>
      <c r="G43" s="85" t="s">
        <v>3</v>
      </c>
      <c r="H43" s="19"/>
      <c r="I43" s="80">
        <v>5179</v>
      </c>
      <c r="J43" s="70">
        <v>30</v>
      </c>
      <c r="K43" s="81">
        <v>172.63333333333333</v>
      </c>
      <c r="L43" s="70">
        <v>27</v>
      </c>
      <c r="M43" s="85" t="s">
        <v>3</v>
      </c>
      <c r="N43" s="104" t="s">
        <v>6</v>
      </c>
    </row>
    <row r="44" spans="1:142" s="11" customFormat="1" x14ac:dyDescent="0.25">
      <c r="A44" s="92">
        <v>271</v>
      </c>
      <c r="B44" s="102" t="s">
        <v>24</v>
      </c>
      <c r="C44" s="84">
        <v>1614</v>
      </c>
      <c r="D44" s="78">
        <v>9</v>
      </c>
      <c r="E44" s="79">
        <v>179.33333333333334</v>
      </c>
      <c r="F44" s="70">
        <v>13</v>
      </c>
      <c r="G44" s="85" t="s">
        <v>5</v>
      </c>
      <c r="H44" s="19"/>
      <c r="I44" s="80">
        <v>11846</v>
      </c>
      <c r="J44" s="70">
        <v>62</v>
      </c>
      <c r="K44" s="81">
        <v>191.06451612903226</v>
      </c>
      <c r="L44" s="70">
        <v>13</v>
      </c>
      <c r="M44" s="85" t="s">
        <v>5</v>
      </c>
      <c r="N44" s="104" t="s">
        <v>0</v>
      </c>
    </row>
    <row r="45" spans="1:142" s="11" customFormat="1" x14ac:dyDescent="0.25">
      <c r="A45" s="92">
        <v>272</v>
      </c>
      <c r="B45" s="102" t="s">
        <v>66</v>
      </c>
      <c r="C45" s="84">
        <v>3224</v>
      </c>
      <c r="D45" s="78">
        <v>22</v>
      </c>
      <c r="E45" s="79">
        <v>146.54545454545453</v>
      </c>
      <c r="F45" s="70">
        <v>39</v>
      </c>
      <c r="G45" s="85" t="s">
        <v>3</v>
      </c>
      <c r="H45" s="19"/>
      <c r="I45" s="80">
        <v>29571</v>
      </c>
      <c r="J45" s="70">
        <v>190</v>
      </c>
      <c r="K45" s="81">
        <v>155.63684210526316</v>
      </c>
      <c r="L45" s="70">
        <v>39</v>
      </c>
      <c r="M45" s="85" t="s">
        <v>3</v>
      </c>
      <c r="N45" s="104" t="s">
        <v>11</v>
      </c>
    </row>
    <row r="46" spans="1:142" s="11" customFormat="1" x14ac:dyDescent="0.25">
      <c r="A46" s="92">
        <v>2634</v>
      </c>
      <c r="B46" s="102" t="s">
        <v>118</v>
      </c>
      <c r="C46" s="84">
        <v>0</v>
      </c>
      <c r="D46" s="78">
        <v>0</v>
      </c>
      <c r="E46" s="79">
        <v>0</v>
      </c>
      <c r="F46" s="70">
        <v>1</v>
      </c>
      <c r="G46" s="85" t="s">
        <v>5</v>
      </c>
      <c r="H46" s="19"/>
      <c r="I46" s="80">
        <v>17094</v>
      </c>
      <c r="J46" s="70">
        <v>82</v>
      </c>
      <c r="K46" s="81">
        <v>208.46341463414635</v>
      </c>
      <c r="L46" s="70">
        <v>1</v>
      </c>
      <c r="M46" s="85" t="s">
        <v>5</v>
      </c>
      <c r="N46" s="104" t="s">
        <v>16</v>
      </c>
    </row>
    <row r="47" spans="1:142" s="11" customFormat="1" x14ac:dyDescent="0.25">
      <c r="A47" s="93">
        <v>280</v>
      </c>
      <c r="B47" s="102" t="s">
        <v>164</v>
      </c>
      <c r="C47" s="84">
        <v>731</v>
      </c>
      <c r="D47" s="78">
        <v>4</v>
      </c>
      <c r="E47" s="79">
        <v>182.75</v>
      </c>
      <c r="F47" s="70" t="s">
        <v>177</v>
      </c>
      <c r="G47" s="85" t="s">
        <v>2</v>
      </c>
      <c r="H47" s="19"/>
      <c r="I47" s="80">
        <v>0</v>
      </c>
      <c r="J47" s="70">
        <v>0</v>
      </c>
      <c r="K47" s="81">
        <v>0</v>
      </c>
      <c r="L47" s="70" t="s">
        <v>177</v>
      </c>
      <c r="M47" s="85" t="s">
        <v>2</v>
      </c>
      <c r="N47" s="104" t="s">
        <v>179</v>
      </c>
    </row>
    <row r="48" spans="1:142" s="11" customFormat="1" x14ac:dyDescent="0.25">
      <c r="A48" s="93">
        <v>2497</v>
      </c>
      <c r="B48" s="102" t="s">
        <v>170</v>
      </c>
      <c r="C48" s="84">
        <v>0</v>
      </c>
      <c r="D48" s="78">
        <v>0</v>
      </c>
      <c r="E48" s="79">
        <v>0</v>
      </c>
      <c r="F48" s="70" t="s">
        <v>1</v>
      </c>
      <c r="G48" s="85" t="s">
        <v>8</v>
      </c>
      <c r="H48" s="19"/>
      <c r="I48" s="80">
        <v>0</v>
      </c>
      <c r="J48" s="70">
        <v>0</v>
      </c>
      <c r="K48" s="81">
        <v>0</v>
      </c>
      <c r="L48" s="70" t="s">
        <v>1</v>
      </c>
      <c r="M48" s="85" t="s">
        <v>8</v>
      </c>
      <c r="N48" s="104" t="s">
        <v>11</v>
      </c>
    </row>
    <row r="49" spans="1:142" s="8" customFormat="1" x14ac:dyDescent="0.25">
      <c r="A49" s="92">
        <v>290</v>
      </c>
      <c r="B49" s="102" t="s">
        <v>119</v>
      </c>
      <c r="C49" s="84">
        <v>8783</v>
      </c>
      <c r="D49" s="78">
        <v>50</v>
      </c>
      <c r="E49" s="79">
        <v>175.66</v>
      </c>
      <c r="F49" s="70">
        <v>6</v>
      </c>
      <c r="G49" s="85" t="s">
        <v>5</v>
      </c>
      <c r="H49" s="19"/>
      <c r="I49" s="80">
        <v>48320</v>
      </c>
      <c r="J49" s="70">
        <v>240</v>
      </c>
      <c r="K49" s="81">
        <v>201.33333333333334</v>
      </c>
      <c r="L49" s="70">
        <v>6</v>
      </c>
      <c r="M49" s="85" t="s">
        <v>5</v>
      </c>
      <c r="N49" s="104" t="s">
        <v>16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</row>
    <row r="50" spans="1:142" s="8" customFormat="1" x14ac:dyDescent="0.25">
      <c r="A50" s="92">
        <v>236</v>
      </c>
      <c r="B50" s="102" t="s">
        <v>51</v>
      </c>
      <c r="C50" s="84">
        <v>3722</v>
      </c>
      <c r="D50" s="78">
        <v>21</v>
      </c>
      <c r="E50" s="79">
        <v>177.23809523809524</v>
      </c>
      <c r="F50" s="70">
        <v>4</v>
      </c>
      <c r="G50" s="85" t="s">
        <v>5</v>
      </c>
      <c r="H50" s="19"/>
      <c r="I50" s="80">
        <v>20017</v>
      </c>
      <c r="J50" s="70">
        <v>98</v>
      </c>
      <c r="K50" s="81">
        <v>204.25510204081633</v>
      </c>
      <c r="L50" s="70">
        <v>4</v>
      </c>
      <c r="M50" s="85" t="s">
        <v>5</v>
      </c>
      <c r="N50" s="104" t="s">
        <v>9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</row>
    <row r="51" spans="1:142" s="11" customFormat="1" x14ac:dyDescent="0.25">
      <c r="A51" s="92">
        <v>323</v>
      </c>
      <c r="B51" s="102" t="s">
        <v>25</v>
      </c>
      <c r="C51" s="84">
        <v>7966</v>
      </c>
      <c r="D51" s="78">
        <v>43</v>
      </c>
      <c r="E51" s="79">
        <v>185.25581395348837</v>
      </c>
      <c r="F51" s="70">
        <v>13</v>
      </c>
      <c r="G51" s="85" t="s">
        <v>5</v>
      </c>
      <c r="H51" s="19"/>
      <c r="I51" s="80">
        <v>50562</v>
      </c>
      <c r="J51" s="70">
        <v>263</v>
      </c>
      <c r="K51" s="81">
        <v>192.25095057034221</v>
      </c>
      <c r="L51" s="70">
        <v>13</v>
      </c>
      <c r="M51" s="85" t="s">
        <v>5</v>
      </c>
      <c r="N51" s="104" t="s">
        <v>0</v>
      </c>
    </row>
    <row r="52" spans="1:142" s="11" customFormat="1" x14ac:dyDescent="0.25">
      <c r="A52" s="92">
        <v>2265</v>
      </c>
      <c r="B52" s="102" t="s">
        <v>26</v>
      </c>
      <c r="C52" s="86">
        <v>1011</v>
      </c>
      <c r="D52" s="82">
        <v>6</v>
      </c>
      <c r="E52" s="83">
        <v>168.5</v>
      </c>
      <c r="F52" s="70">
        <v>27</v>
      </c>
      <c r="G52" s="85" t="s">
        <v>3</v>
      </c>
      <c r="H52" s="19"/>
      <c r="I52" s="80">
        <v>12694</v>
      </c>
      <c r="J52" s="70">
        <v>74</v>
      </c>
      <c r="K52" s="81">
        <v>171.54054054054055</v>
      </c>
      <c r="L52" s="70">
        <v>27</v>
      </c>
      <c r="M52" s="85" t="s">
        <v>3</v>
      </c>
      <c r="N52" s="104" t="s">
        <v>178</v>
      </c>
    </row>
    <row r="53" spans="1:142" s="11" customFormat="1" x14ac:dyDescent="0.25">
      <c r="A53" s="92">
        <v>2797</v>
      </c>
      <c r="B53" s="102" t="s">
        <v>176</v>
      </c>
      <c r="C53" s="86">
        <v>532</v>
      </c>
      <c r="D53" s="82">
        <v>4</v>
      </c>
      <c r="E53" s="83">
        <v>133</v>
      </c>
      <c r="F53" s="70">
        <v>43</v>
      </c>
      <c r="G53" s="85" t="s">
        <v>3</v>
      </c>
      <c r="H53" s="19"/>
      <c r="I53" s="80">
        <v>3568</v>
      </c>
      <c r="J53" s="70">
        <v>24</v>
      </c>
      <c r="K53" s="81">
        <v>148.66666666666666</v>
      </c>
      <c r="L53" s="70">
        <v>43</v>
      </c>
      <c r="M53" s="85" t="s">
        <v>3</v>
      </c>
      <c r="N53" s="104" t="s">
        <v>18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</row>
    <row r="54" spans="1:142" s="11" customFormat="1" x14ac:dyDescent="0.25">
      <c r="A54" s="97">
        <v>1172</v>
      </c>
      <c r="B54" s="102" t="s">
        <v>52</v>
      </c>
      <c r="C54" s="84">
        <v>1757</v>
      </c>
      <c r="D54" s="78">
        <v>12</v>
      </c>
      <c r="E54" s="79">
        <v>146.41666666666666</v>
      </c>
      <c r="F54" s="70">
        <v>34</v>
      </c>
      <c r="G54" s="85" t="s">
        <v>7</v>
      </c>
      <c r="H54" s="19"/>
      <c r="I54" s="80">
        <v>27793</v>
      </c>
      <c r="J54" s="70">
        <v>171</v>
      </c>
      <c r="K54" s="81">
        <v>162.53216374269005</v>
      </c>
      <c r="L54" s="70">
        <v>34</v>
      </c>
      <c r="M54" s="85" t="s">
        <v>7</v>
      </c>
      <c r="N54" s="104" t="s">
        <v>9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</row>
    <row r="55" spans="1:142" s="11" customFormat="1" x14ac:dyDescent="0.25">
      <c r="A55" s="92">
        <v>2632</v>
      </c>
      <c r="B55" s="102" t="s">
        <v>106</v>
      </c>
      <c r="C55" s="84">
        <v>2213</v>
      </c>
      <c r="D55" s="78">
        <v>14</v>
      </c>
      <c r="E55" s="79">
        <v>158.07142857142858</v>
      </c>
      <c r="F55" s="70">
        <v>38</v>
      </c>
      <c r="G55" s="85" t="s">
        <v>3</v>
      </c>
      <c r="H55" s="19"/>
      <c r="I55" s="80">
        <v>21538</v>
      </c>
      <c r="J55" s="70">
        <v>138</v>
      </c>
      <c r="K55" s="81">
        <v>156.07246376811594</v>
      </c>
      <c r="L55" s="70">
        <v>38</v>
      </c>
      <c r="M55" s="85" t="s">
        <v>3</v>
      </c>
      <c r="N55" s="104" t="s">
        <v>15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</row>
    <row r="56" spans="1:142" s="11" customFormat="1" ht="13.5" customHeight="1" x14ac:dyDescent="0.25">
      <c r="A56" s="97">
        <v>2488</v>
      </c>
      <c r="B56" s="102" t="s">
        <v>85</v>
      </c>
      <c r="C56" s="84">
        <v>0</v>
      </c>
      <c r="D56" s="78">
        <v>0</v>
      </c>
      <c r="E56" s="79">
        <v>0</v>
      </c>
      <c r="F56" s="70" t="s">
        <v>1</v>
      </c>
      <c r="G56" s="85" t="s">
        <v>2</v>
      </c>
      <c r="H56" s="19"/>
      <c r="I56" s="80">
        <v>0</v>
      </c>
      <c r="J56" s="70">
        <v>0</v>
      </c>
      <c r="K56" s="81">
        <v>0</v>
      </c>
      <c r="L56" s="70" t="s">
        <v>1</v>
      </c>
      <c r="M56" s="85" t="s">
        <v>2</v>
      </c>
      <c r="N56" s="104" t="s">
        <v>179</v>
      </c>
    </row>
    <row r="57" spans="1:142" s="8" customFormat="1" x14ac:dyDescent="0.25">
      <c r="A57" s="99">
        <v>2453</v>
      </c>
      <c r="B57" s="102" t="s">
        <v>144</v>
      </c>
      <c r="C57" s="84">
        <v>2551</v>
      </c>
      <c r="D57" s="78">
        <v>16</v>
      </c>
      <c r="E57" s="79">
        <v>159.4375</v>
      </c>
      <c r="F57" s="70">
        <v>34</v>
      </c>
      <c r="G57" s="85" t="s">
        <v>7</v>
      </c>
      <c r="H57" s="19"/>
      <c r="I57" s="80">
        <v>19394</v>
      </c>
      <c r="J57" s="70">
        <v>120</v>
      </c>
      <c r="K57" s="81">
        <v>161.61666666666667</v>
      </c>
      <c r="L57" s="70">
        <v>34</v>
      </c>
      <c r="M57" s="85" t="s">
        <v>7</v>
      </c>
      <c r="N57" s="104" t="s">
        <v>18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</row>
    <row r="58" spans="1:142" s="13" customFormat="1" ht="13.5" customHeight="1" x14ac:dyDescent="0.25">
      <c r="A58" s="92">
        <v>1686</v>
      </c>
      <c r="B58" s="102" t="s">
        <v>120</v>
      </c>
      <c r="C58" s="84">
        <v>0</v>
      </c>
      <c r="D58" s="78">
        <v>0</v>
      </c>
      <c r="E58" s="79">
        <v>0</v>
      </c>
      <c r="F58" s="70" t="s">
        <v>177</v>
      </c>
      <c r="G58" s="85" t="s">
        <v>8</v>
      </c>
      <c r="H58" s="19"/>
      <c r="I58" s="80">
        <v>1630</v>
      </c>
      <c r="J58" s="70">
        <v>12</v>
      </c>
      <c r="K58" s="81">
        <v>135.83333333333334</v>
      </c>
      <c r="L58" s="70" t="s">
        <v>177</v>
      </c>
      <c r="M58" s="85" t="s">
        <v>8</v>
      </c>
      <c r="N58" s="104" t="s">
        <v>16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</row>
    <row r="59" spans="1:142" s="11" customFormat="1" ht="14.45" customHeight="1" x14ac:dyDescent="0.25">
      <c r="A59" s="92">
        <v>350</v>
      </c>
      <c r="B59" s="102" t="s">
        <v>121</v>
      </c>
      <c r="C59" s="84">
        <v>473</v>
      </c>
      <c r="D59" s="78">
        <v>3</v>
      </c>
      <c r="E59" s="79">
        <v>157.66666666666666</v>
      </c>
      <c r="F59" s="70">
        <v>15</v>
      </c>
      <c r="G59" s="85" t="s">
        <v>4</v>
      </c>
      <c r="H59" s="19"/>
      <c r="I59" s="80">
        <v>19826</v>
      </c>
      <c r="J59" s="70">
        <v>105</v>
      </c>
      <c r="K59" s="81">
        <v>188.81904761904761</v>
      </c>
      <c r="L59" s="70">
        <v>15</v>
      </c>
      <c r="M59" s="85" t="s">
        <v>4</v>
      </c>
      <c r="N59" s="104" t="s">
        <v>16</v>
      </c>
    </row>
    <row r="60" spans="1:142" s="11" customFormat="1" x14ac:dyDescent="0.25">
      <c r="A60" s="92">
        <v>2695</v>
      </c>
      <c r="B60" s="102" t="s">
        <v>134</v>
      </c>
      <c r="C60" s="84">
        <v>0</v>
      </c>
      <c r="D60" s="78">
        <v>0</v>
      </c>
      <c r="E60" s="79">
        <v>0</v>
      </c>
      <c r="F60" s="70" t="s">
        <v>177</v>
      </c>
      <c r="G60" s="85" t="s">
        <v>8</v>
      </c>
      <c r="H60" s="19"/>
      <c r="I60" s="80">
        <v>1285</v>
      </c>
      <c r="J60" s="70">
        <v>8</v>
      </c>
      <c r="K60" s="81">
        <v>160.625</v>
      </c>
      <c r="L60" s="70" t="s">
        <v>177</v>
      </c>
      <c r="M60" s="85" t="s">
        <v>8</v>
      </c>
      <c r="N60" s="104" t="s">
        <v>17</v>
      </c>
    </row>
    <row r="61" spans="1:142" s="11" customFormat="1" x14ac:dyDescent="0.25">
      <c r="A61" s="92">
        <v>356</v>
      </c>
      <c r="B61" s="102" t="s">
        <v>27</v>
      </c>
      <c r="C61" s="84">
        <v>2164</v>
      </c>
      <c r="D61" s="78">
        <v>12</v>
      </c>
      <c r="E61" s="79">
        <v>180.33333333333334</v>
      </c>
      <c r="F61" s="70">
        <v>11</v>
      </c>
      <c r="G61" s="85" t="s">
        <v>5</v>
      </c>
      <c r="H61" s="19"/>
      <c r="I61" s="80">
        <v>7024</v>
      </c>
      <c r="J61" s="70">
        <v>36</v>
      </c>
      <c r="K61" s="81">
        <v>195.11111111111111</v>
      </c>
      <c r="L61" s="70">
        <v>11</v>
      </c>
      <c r="M61" s="85" t="s">
        <v>5</v>
      </c>
      <c r="N61" s="104" t="s">
        <v>178</v>
      </c>
    </row>
    <row r="62" spans="1:142" s="11" customFormat="1" x14ac:dyDescent="0.25">
      <c r="A62" s="92">
        <v>2526</v>
      </c>
      <c r="B62" s="102" t="s">
        <v>40</v>
      </c>
      <c r="C62" s="84">
        <v>1716</v>
      </c>
      <c r="D62" s="78">
        <v>12</v>
      </c>
      <c r="E62" s="79">
        <v>143</v>
      </c>
      <c r="F62" s="70">
        <v>46</v>
      </c>
      <c r="G62" s="85" t="s">
        <v>7</v>
      </c>
      <c r="H62" s="19"/>
      <c r="I62" s="80">
        <v>15452</v>
      </c>
      <c r="J62" s="70">
        <v>107</v>
      </c>
      <c r="K62" s="81">
        <v>144.41121495327104</v>
      </c>
      <c r="L62" s="70">
        <v>46</v>
      </c>
      <c r="M62" s="85" t="s">
        <v>7</v>
      </c>
      <c r="N62" s="104" t="s">
        <v>6</v>
      </c>
    </row>
    <row r="63" spans="1:142" s="11" customFormat="1" x14ac:dyDescent="0.25">
      <c r="A63" s="92">
        <v>407</v>
      </c>
      <c r="B63" s="102" t="s">
        <v>99</v>
      </c>
      <c r="C63" s="84">
        <v>5252</v>
      </c>
      <c r="D63" s="78">
        <v>30</v>
      </c>
      <c r="E63" s="79">
        <v>175.06666666666666</v>
      </c>
      <c r="F63" s="70">
        <v>17</v>
      </c>
      <c r="G63" s="85" t="s">
        <v>4</v>
      </c>
      <c r="H63" s="19"/>
      <c r="I63" s="80">
        <v>23889</v>
      </c>
      <c r="J63" s="70">
        <v>128</v>
      </c>
      <c r="K63" s="81">
        <v>186.6328125</v>
      </c>
      <c r="L63" s="70">
        <v>17</v>
      </c>
      <c r="M63" s="85" t="s">
        <v>4</v>
      </c>
      <c r="N63" s="104" t="s">
        <v>14</v>
      </c>
    </row>
    <row r="64" spans="1:142" s="13" customFormat="1" x14ac:dyDescent="0.25">
      <c r="A64" s="92">
        <v>408</v>
      </c>
      <c r="B64" s="102" t="s">
        <v>107</v>
      </c>
      <c r="C64" s="84">
        <v>4436</v>
      </c>
      <c r="D64" s="78">
        <v>27</v>
      </c>
      <c r="E64" s="79">
        <v>164.2962962962963</v>
      </c>
      <c r="F64" s="70">
        <v>22</v>
      </c>
      <c r="G64" s="85" t="s">
        <v>4</v>
      </c>
      <c r="H64" s="19"/>
      <c r="I64" s="80">
        <v>28883</v>
      </c>
      <c r="J64" s="70">
        <v>161</v>
      </c>
      <c r="K64" s="81">
        <v>179.3975155279503</v>
      </c>
      <c r="L64" s="70">
        <v>22</v>
      </c>
      <c r="M64" s="85" t="s">
        <v>4</v>
      </c>
      <c r="N64" s="104" t="s">
        <v>15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</row>
    <row r="65" spans="1:142" s="11" customFormat="1" x14ac:dyDescent="0.25">
      <c r="A65" s="92">
        <v>409</v>
      </c>
      <c r="B65" s="102" t="s">
        <v>86</v>
      </c>
      <c r="C65" s="84">
        <v>0</v>
      </c>
      <c r="D65" s="78">
        <v>0</v>
      </c>
      <c r="E65" s="79">
        <v>0</v>
      </c>
      <c r="F65" s="70" t="s">
        <v>177</v>
      </c>
      <c r="G65" s="85" t="s">
        <v>2</v>
      </c>
      <c r="H65" s="19"/>
      <c r="I65" s="80">
        <v>1112</v>
      </c>
      <c r="J65" s="70">
        <v>8</v>
      </c>
      <c r="K65" s="81">
        <v>139</v>
      </c>
      <c r="L65" s="70" t="s">
        <v>177</v>
      </c>
      <c r="M65" s="85" t="s">
        <v>2</v>
      </c>
      <c r="N65" s="104" t="s">
        <v>179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</row>
    <row r="66" spans="1:142" s="11" customFormat="1" x14ac:dyDescent="0.25">
      <c r="A66" s="92">
        <v>440</v>
      </c>
      <c r="B66" s="102" t="s">
        <v>53</v>
      </c>
      <c r="C66" s="84">
        <v>2499</v>
      </c>
      <c r="D66" s="78">
        <v>14</v>
      </c>
      <c r="E66" s="79">
        <v>178.5</v>
      </c>
      <c r="F66" s="70">
        <v>20</v>
      </c>
      <c r="G66" s="85" t="s">
        <v>10</v>
      </c>
      <c r="H66" s="19"/>
      <c r="I66" s="80">
        <v>28478</v>
      </c>
      <c r="J66" s="70">
        <v>156</v>
      </c>
      <c r="K66" s="81">
        <v>182.55128205128204</v>
      </c>
      <c r="L66" s="70">
        <v>20</v>
      </c>
      <c r="M66" s="85" t="s">
        <v>10</v>
      </c>
      <c r="N66" s="104" t="s">
        <v>9</v>
      </c>
    </row>
    <row r="67" spans="1:142" s="8" customFormat="1" x14ac:dyDescent="0.25">
      <c r="A67" s="92">
        <v>1492</v>
      </c>
      <c r="B67" s="102" t="s">
        <v>28</v>
      </c>
      <c r="C67" s="84">
        <v>951</v>
      </c>
      <c r="D67" s="78">
        <v>7</v>
      </c>
      <c r="E67" s="79">
        <v>135.85714285714286</v>
      </c>
      <c r="F67" s="70">
        <v>22</v>
      </c>
      <c r="G67" s="85" t="s">
        <v>4</v>
      </c>
      <c r="H67" s="19"/>
      <c r="I67" s="80">
        <v>15227</v>
      </c>
      <c r="J67" s="70">
        <v>85</v>
      </c>
      <c r="K67" s="81">
        <v>179.14117647058825</v>
      </c>
      <c r="L67" s="70">
        <v>22</v>
      </c>
      <c r="M67" s="85" t="s">
        <v>4</v>
      </c>
      <c r="N67" s="104" t="s">
        <v>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</row>
    <row r="68" spans="1:142" s="11" customFormat="1" x14ac:dyDescent="0.25">
      <c r="A68" s="97">
        <v>1459</v>
      </c>
      <c r="B68" s="102" t="s">
        <v>41</v>
      </c>
      <c r="C68" s="84">
        <v>0</v>
      </c>
      <c r="D68" s="78">
        <v>0</v>
      </c>
      <c r="E68" s="79">
        <v>0</v>
      </c>
      <c r="F68" s="70" t="s">
        <v>1</v>
      </c>
      <c r="G68" s="85" t="s">
        <v>2</v>
      </c>
      <c r="H68" s="19"/>
      <c r="I68" s="80">
        <v>0</v>
      </c>
      <c r="J68" s="70">
        <v>0</v>
      </c>
      <c r="K68" s="81">
        <v>0</v>
      </c>
      <c r="L68" s="70" t="s">
        <v>1</v>
      </c>
      <c r="M68" s="85" t="s">
        <v>2</v>
      </c>
      <c r="N68" s="104" t="s">
        <v>11</v>
      </c>
    </row>
    <row r="69" spans="1:142" s="8" customFormat="1" x14ac:dyDescent="0.25">
      <c r="A69" s="92">
        <v>2805</v>
      </c>
      <c r="B69" s="102" t="s">
        <v>162</v>
      </c>
      <c r="C69" s="84">
        <v>984</v>
      </c>
      <c r="D69" s="78">
        <v>6</v>
      </c>
      <c r="E69" s="79">
        <v>164</v>
      </c>
      <c r="F69" s="70" t="s">
        <v>177</v>
      </c>
      <c r="G69" s="85" t="s">
        <v>2</v>
      </c>
      <c r="H69" s="19"/>
      <c r="I69" s="80">
        <v>0</v>
      </c>
      <c r="J69" s="70">
        <v>0</v>
      </c>
      <c r="K69" s="81">
        <v>0</v>
      </c>
      <c r="L69" s="70" t="s">
        <v>177</v>
      </c>
      <c r="M69" s="85" t="s">
        <v>2</v>
      </c>
      <c r="N69" s="104" t="s">
        <v>178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</row>
    <row r="70" spans="1:142" s="11" customFormat="1" x14ac:dyDescent="0.25">
      <c r="A70" s="92">
        <v>1642</v>
      </c>
      <c r="B70" s="102" t="s">
        <v>54</v>
      </c>
      <c r="C70" s="84">
        <v>0</v>
      </c>
      <c r="D70" s="78">
        <v>0</v>
      </c>
      <c r="E70" s="79">
        <v>0</v>
      </c>
      <c r="F70" s="70">
        <v>29</v>
      </c>
      <c r="G70" s="85" t="s">
        <v>3</v>
      </c>
      <c r="H70" s="19"/>
      <c r="I70" s="80">
        <v>4755</v>
      </c>
      <c r="J70" s="70">
        <v>28</v>
      </c>
      <c r="K70" s="81">
        <v>169.82142857142858</v>
      </c>
      <c r="L70" s="70">
        <v>29</v>
      </c>
      <c r="M70" s="85" t="s">
        <v>3</v>
      </c>
      <c r="N70" s="104" t="s">
        <v>9</v>
      </c>
    </row>
    <row r="71" spans="1:142" s="11" customFormat="1" x14ac:dyDescent="0.25">
      <c r="A71" s="92">
        <v>2223</v>
      </c>
      <c r="B71" s="102" t="s">
        <v>67</v>
      </c>
      <c r="C71" s="84">
        <v>4016</v>
      </c>
      <c r="D71" s="78">
        <v>26</v>
      </c>
      <c r="E71" s="79">
        <v>154.46153846153845</v>
      </c>
      <c r="F71" s="70">
        <v>34</v>
      </c>
      <c r="G71" s="85" t="s">
        <v>7</v>
      </c>
      <c r="H71" s="19"/>
      <c r="I71" s="80">
        <v>53399</v>
      </c>
      <c r="J71" s="70">
        <v>330</v>
      </c>
      <c r="K71" s="81">
        <v>161.81515151515151</v>
      </c>
      <c r="L71" s="70">
        <v>34</v>
      </c>
      <c r="M71" s="85" t="s">
        <v>7</v>
      </c>
      <c r="N71" s="104" t="s">
        <v>11</v>
      </c>
    </row>
    <row r="72" spans="1:142" s="11" customFormat="1" x14ac:dyDescent="0.25">
      <c r="A72" s="92">
        <v>2398</v>
      </c>
      <c r="B72" s="102" t="s">
        <v>68</v>
      </c>
      <c r="C72" s="84">
        <v>0</v>
      </c>
      <c r="D72" s="78">
        <v>0</v>
      </c>
      <c r="E72" s="79">
        <v>0</v>
      </c>
      <c r="F72" s="70">
        <v>21</v>
      </c>
      <c r="G72" s="85" t="s">
        <v>4</v>
      </c>
      <c r="H72" s="19"/>
      <c r="I72" s="80">
        <v>28764</v>
      </c>
      <c r="J72" s="70">
        <v>159</v>
      </c>
      <c r="K72" s="81">
        <v>180.90566037735849</v>
      </c>
      <c r="L72" s="70">
        <v>21</v>
      </c>
      <c r="M72" s="85" t="s">
        <v>4</v>
      </c>
      <c r="N72" s="104" t="s">
        <v>11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</row>
    <row r="73" spans="1:142" s="11" customFormat="1" x14ac:dyDescent="0.25">
      <c r="A73" s="92">
        <v>2222</v>
      </c>
      <c r="B73" s="102" t="s">
        <v>69</v>
      </c>
      <c r="C73" s="84">
        <v>3807</v>
      </c>
      <c r="D73" s="78">
        <v>22</v>
      </c>
      <c r="E73" s="79">
        <v>173.04545454545453</v>
      </c>
      <c r="F73" s="70">
        <v>22</v>
      </c>
      <c r="G73" s="85" t="s">
        <v>4</v>
      </c>
      <c r="H73" s="19"/>
      <c r="I73" s="80">
        <v>60764</v>
      </c>
      <c r="J73" s="70">
        <v>341</v>
      </c>
      <c r="K73" s="81">
        <v>178.19354838709677</v>
      </c>
      <c r="L73" s="70">
        <v>22</v>
      </c>
      <c r="M73" s="85" t="s">
        <v>4</v>
      </c>
      <c r="N73" s="104" t="s">
        <v>11</v>
      </c>
    </row>
    <row r="74" spans="1:142" s="11" customFormat="1" x14ac:dyDescent="0.25">
      <c r="A74" s="92">
        <v>2266</v>
      </c>
      <c r="B74" s="102" t="s">
        <v>163</v>
      </c>
      <c r="C74" s="84">
        <v>0</v>
      </c>
      <c r="D74" s="78">
        <v>0</v>
      </c>
      <c r="E74" s="79">
        <v>0</v>
      </c>
      <c r="F74" s="70" t="s">
        <v>177</v>
      </c>
      <c r="G74" s="85" t="s">
        <v>2</v>
      </c>
      <c r="H74" s="19"/>
      <c r="I74" s="80">
        <v>0</v>
      </c>
      <c r="J74" s="70">
        <v>0</v>
      </c>
      <c r="K74" s="81">
        <v>0</v>
      </c>
      <c r="L74" s="70" t="s">
        <v>177</v>
      </c>
      <c r="M74" s="85" t="s">
        <v>2</v>
      </c>
      <c r="N74" s="104" t="s">
        <v>178</v>
      </c>
    </row>
    <row r="75" spans="1:142" s="11" customFormat="1" x14ac:dyDescent="0.25">
      <c r="A75" s="92">
        <v>521</v>
      </c>
      <c r="B75" s="102" t="s">
        <v>70</v>
      </c>
      <c r="C75" s="84">
        <v>0</v>
      </c>
      <c r="D75" s="78">
        <v>0</v>
      </c>
      <c r="E75" s="79">
        <v>0</v>
      </c>
      <c r="F75" s="70" t="s">
        <v>177</v>
      </c>
      <c r="G75" s="85" t="s">
        <v>2</v>
      </c>
      <c r="H75" s="19"/>
      <c r="I75" s="80">
        <v>2407</v>
      </c>
      <c r="J75" s="70">
        <v>16</v>
      </c>
      <c r="K75" s="81">
        <v>150.4375</v>
      </c>
      <c r="L75" s="70" t="s">
        <v>177</v>
      </c>
      <c r="M75" s="85" t="s">
        <v>2</v>
      </c>
      <c r="N75" s="104" t="s">
        <v>11</v>
      </c>
    </row>
    <row r="76" spans="1:142" s="11" customFormat="1" x14ac:dyDescent="0.25">
      <c r="A76" s="92">
        <v>1946</v>
      </c>
      <c r="B76" s="102" t="s">
        <v>29</v>
      </c>
      <c r="C76" s="84">
        <v>1527</v>
      </c>
      <c r="D76" s="78">
        <v>9</v>
      </c>
      <c r="E76" s="79">
        <v>169.66666666666666</v>
      </c>
      <c r="F76" s="70">
        <v>20</v>
      </c>
      <c r="G76" s="85" t="s">
        <v>4</v>
      </c>
      <c r="H76" s="19"/>
      <c r="I76" s="80">
        <v>35530</v>
      </c>
      <c r="J76" s="70">
        <v>195</v>
      </c>
      <c r="K76" s="81">
        <v>182.2051282051282</v>
      </c>
      <c r="L76" s="70">
        <v>20</v>
      </c>
      <c r="M76" s="85" t="s">
        <v>4</v>
      </c>
      <c r="N76" s="104" t="s">
        <v>178</v>
      </c>
    </row>
    <row r="77" spans="1:142" s="11" customFormat="1" x14ac:dyDescent="0.25">
      <c r="A77" s="92">
        <v>522</v>
      </c>
      <c r="B77" s="102" t="s">
        <v>30</v>
      </c>
      <c r="C77" s="84">
        <v>1550</v>
      </c>
      <c r="D77" s="78">
        <v>9</v>
      </c>
      <c r="E77" s="79">
        <v>172.22222222222223</v>
      </c>
      <c r="F77" s="70">
        <v>13</v>
      </c>
      <c r="G77" s="85" t="s">
        <v>5</v>
      </c>
      <c r="H77" s="19"/>
      <c r="I77" s="80">
        <v>21643</v>
      </c>
      <c r="J77" s="70">
        <v>113</v>
      </c>
      <c r="K77" s="81">
        <v>191.53097345132744</v>
      </c>
      <c r="L77" s="70">
        <v>13</v>
      </c>
      <c r="M77" s="85" t="s">
        <v>5</v>
      </c>
      <c r="N77" s="104" t="s">
        <v>178</v>
      </c>
    </row>
    <row r="78" spans="1:142" s="11" customFormat="1" x14ac:dyDescent="0.25">
      <c r="A78" s="92">
        <v>1301</v>
      </c>
      <c r="B78" s="102" t="s">
        <v>145</v>
      </c>
      <c r="C78" s="84">
        <v>3488</v>
      </c>
      <c r="D78" s="78">
        <v>22</v>
      </c>
      <c r="E78" s="79">
        <v>158.54545454545453</v>
      </c>
      <c r="F78" s="70">
        <v>22</v>
      </c>
      <c r="G78" s="85" t="s">
        <v>4</v>
      </c>
      <c r="H78" s="19"/>
      <c r="I78" s="80">
        <v>34515</v>
      </c>
      <c r="J78" s="70">
        <v>192</v>
      </c>
      <c r="K78" s="81">
        <v>179.765625</v>
      </c>
      <c r="L78" s="70">
        <v>22</v>
      </c>
      <c r="M78" s="85" t="s">
        <v>4</v>
      </c>
      <c r="N78" s="104" t="s">
        <v>18</v>
      </c>
    </row>
    <row r="79" spans="1:142" s="11" customFormat="1" x14ac:dyDescent="0.25">
      <c r="A79" s="92">
        <v>540</v>
      </c>
      <c r="B79" s="102" t="s">
        <v>123</v>
      </c>
      <c r="C79" s="84">
        <v>3279</v>
      </c>
      <c r="D79" s="78">
        <v>20</v>
      </c>
      <c r="E79" s="79">
        <v>163.95</v>
      </c>
      <c r="F79" s="70">
        <v>30</v>
      </c>
      <c r="G79" s="85" t="s">
        <v>7</v>
      </c>
      <c r="H79" s="19"/>
      <c r="I79" s="80">
        <v>25901</v>
      </c>
      <c r="J79" s="70">
        <v>155</v>
      </c>
      <c r="K79" s="81">
        <v>167.1032258064516</v>
      </c>
      <c r="L79" s="70">
        <v>30</v>
      </c>
      <c r="M79" s="85" t="s">
        <v>7</v>
      </c>
      <c r="N79" s="104" t="s">
        <v>16</v>
      </c>
    </row>
    <row r="80" spans="1:142" s="8" customFormat="1" x14ac:dyDescent="0.25">
      <c r="A80" s="92">
        <v>552</v>
      </c>
      <c r="B80" s="102" t="s">
        <v>90</v>
      </c>
      <c r="C80" s="84">
        <v>971</v>
      </c>
      <c r="D80" s="78">
        <v>6</v>
      </c>
      <c r="E80" s="79">
        <v>161.83333333333334</v>
      </c>
      <c r="F80" s="70">
        <v>25</v>
      </c>
      <c r="G80" s="85" t="s">
        <v>3</v>
      </c>
      <c r="H80" s="19"/>
      <c r="I80" s="80">
        <v>12310</v>
      </c>
      <c r="J80" s="70">
        <v>70</v>
      </c>
      <c r="K80" s="81">
        <v>175.85714285714286</v>
      </c>
      <c r="L80" s="70">
        <v>25</v>
      </c>
      <c r="M80" s="85" t="s">
        <v>3</v>
      </c>
      <c r="N80" s="104" t="s">
        <v>13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</row>
    <row r="81" spans="1:142" s="8" customFormat="1" x14ac:dyDescent="0.25">
      <c r="A81" s="92">
        <v>559</v>
      </c>
      <c r="B81" s="102" t="s">
        <v>92</v>
      </c>
      <c r="C81" s="84">
        <v>935</v>
      </c>
      <c r="D81" s="78">
        <v>6</v>
      </c>
      <c r="E81" s="79">
        <v>155.83333333333334</v>
      </c>
      <c r="F81" s="70">
        <v>31</v>
      </c>
      <c r="G81" s="85" t="s">
        <v>3</v>
      </c>
      <c r="H81" s="19"/>
      <c r="I81" s="80">
        <v>12346</v>
      </c>
      <c r="J81" s="70">
        <v>74</v>
      </c>
      <c r="K81" s="81">
        <v>166.83783783783784</v>
      </c>
      <c r="L81" s="70">
        <v>31</v>
      </c>
      <c r="M81" s="85" t="s">
        <v>3</v>
      </c>
      <c r="N81" s="104" t="s">
        <v>13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</row>
    <row r="82" spans="1:142" s="11" customFormat="1" x14ac:dyDescent="0.25">
      <c r="A82" s="92">
        <v>566</v>
      </c>
      <c r="B82" s="102" t="s">
        <v>100</v>
      </c>
      <c r="C82" s="84">
        <v>2040</v>
      </c>
      <c r="D82" s="78">
        <v>12</v>
      </c>
      <c r="E82" s="79">
        <v>170</v>
      </c>
      <c r="F82" s="70">
        <v>18</v>
      </c>
      <c r="G82" s="85" t="s">
        <v>4</v>
      </c>
      <c r="H82" s="19"/>
      <c r="I82" s="80">
        <v>22136</v>
      </c>
      <c r="J82" s="70">
        <v>120</v>
      </c>
      <c r="K82" s="81">
        <v>184.46666666666667</v>
      </c>
      <c r="L82" s="70">
        <v>18</v>
      </c>
      <c r="M82" s="85" t="s">
        <v>4</v>
      </c>
      <c r="N82" s="104" t="s">
        <v>14</v>
      </c>
    </row>
    <row r="83" spans="1:142" s="11" customFormat="1" x14ac:dyDescent="0.25">
      <c r="A83" s="92">
        <v>568</v>
      </c>
      <c r="B83" s="102" t="s">
        <v>109</v>
      </c>
      <c r="C83" s="84">
        <v>0</v>
      </c>
      <c r="D83" s="78">
        <v>0</v>
      </c>
      <c r="E83" s="79">
        <v>0</v>
      </c>
      <c r="F83" s="70">
        <v>26</v>
      </c>
      <c r="G83" s="85" t="s">
        <v>3</v>
      </c>
      <c r="H83" s="19"/>
      <c r="I83" s="80">
        <v>27605</v>
      </c>
      <c r="J83" s="70">
        <v>159</v>
      </c>
      <c r="K83" s="81">
        <v>173.61635220125785</v>
      </c>
      <c r="L83" s="70">
        <v>26</v>
      </c>
      <c r="M83" s="85" t="s">
        <v>3</v>
      </c>
      <c r="N83" s="104" t="s">
        <v>15</v>
      </c>
    </row>
    <row r="84" spans="1:142" s="11" customFormat="1" x14ac:dyDescent="0.25">
      <c r="A84" s="92">
        <v>2294</v>
      </c>
      <c r="B84" s="102" t="s">
        <v>135</v>
      </c>
      <c r="C84" s="84">
        <v>2145</v>
      </c>
      <c r="D84" s="78">
        <v>12</v>
      </c>
      <c r="E84" s="79">
        <v>178.75</v>
      </c>
      <c r="F84" s="70">
        <v>20</v>
      </c>
      <c r="G84" s="85" t="s">
        <v>4</v>
      </c>
      <c r="H84" s="19"/>
      <c r="I84" s="80">
        <v>12372</v>
      </c>
      <c r="J84" s="70">
        <v>68</v>
      </c>
      <c r="K84" s="81">
        <v>181.94117647058823</v>
      </c>
      <c r="L84" s="70">
        <v>20</v>
      </c>
      <c r="M84" s="85" t="s">
        <v>4</v>
      </c>
      <c r="N84" s="104" t="s">
        <v>17</v>
      </c>
    </row>
    <row r="85" spans="1:142" s="11" customFormat="1" x14ac:dyDescent="0.25">
      <c r="A85" s="92">
        <v>582</v>
      </c>
      <c r="B85" s="102" t="s">
        <v>110</v>
      </c>
      <c r="C85" s="84">
        <v>2718</v>
      </c>
      <c r="D85" s="78">
        <v>18</v>
      </c>
      <c r="E85" s="79">
        <v>151</v>
      </c>
      <c r="F85" s="70">
        <v>37</v>
      </c>
      <c r="G85" s="85" t="s">
        <v>3</v>
      </c>
      <c r="H85" s="19"/>
      <c r="I85" s="80">
        <v>21544</v>
      </c>
      <c r="J85" s="70">
        <v>137</v>
      </c>
      <c r="K85" s="81">
        <v>157.25547445255475</v>
      </c>
      <c r="L85" s="70">
        <v>37</v>
      </c>
      <c r="M85" s="85" t="s">
        <v>3</v>
      </c>
      <c r="N85" s="104" t="s">
        <v>15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</row>
    <row r="86" spans="1:142" s="11" customFormat="1" x14ac:dyDescent="0.25">
      <c r="A86" s="92">
        <v>2349</v>
      </c>
      <c r="B86" s="102" t="s">
        <v>93</v>
      </c>
      <c r="C86" s="84">
        <v>0</v>
      </c>
      <c r="D86" s="78">
        <v>0</v>
      </c>
      <c r="E86" s="79">
        <v>0</v>
      </c>
      <c r="F86" s="70" t="s">
        <v>177</v>
      </c>
      <c r="G86" s="85" t="s">
        <v>2</v>
      </c>
      <c r="H86" s="19"/>
      <c r="I86" s="80">
        <v>2701</v>
      </c>
      <c r="J86" s="70">
        <v>16</v>
      </c>
      <c r="K86" s="81">
        <v>168.8125</v>
      </c>
      <c r="L86" s="70" t="s">
        <v>177</v>
      </c>
      <c r="M86" s="85" t="s">
        <v>2</v>
      </c>
      <c r="N86" s="104" t="s">
        <v>13</v>
      </c>
    </row>
    <row r="87" spans="1:142" s="11" customFormat="1" ht="14.25" customHeight="1" x14ac:dyDescent="0.25">
      <c r="A87" s="92">
        <v>1825</v>
      </c>
      <c r="B87" s="102" t="s">
        <v>124</v>
      </c>
      <c r="C87" s="84">
        <v>4791</v>
      </c>
      <c r="D87" s="78">
        <v>27</v>
      </c>
      <c r="E87" s="79">
        <v>177.44444444444446</v>
      </c>
      <c r="F87" s="70">
        <v>13</v>
      </c>
      <c r="G87" s="85" t="s">
        <v>5</v>
      </c>
      <c r="H87" s="19"/>
      <c r="I87" s="80">
        <v>35877</v>
      </c>
      <c r="J87" s="70">
        <v>186</v>
      </c>
      <c r="K87" s="81">
        <v>192.88709677419354</v>
      </c>
      <c r="L87" s="70">
        <v>13</v>
      </c>
      <c r="M87" s="85" t="s">
        <v>5</v>
      </c>
      <c r="N87" s="104" t="s">
        <v>16</v>
      </c>
    </row>
    <row r="88" spans="1:142" s="11" customFormat="1" x14ac:dyDescent="0.25">
      <c r="A88" s="92">
        <v>327</v>
      </c>
      <c r="B88" s="102" t="s">
        <v>55</v>
      </c>
      <c r="C88" s="84">
        <v>0</v>
      </c>
      <c r="D88" s="78">
        <v>0</v>
      </c>
      <c r="E88" s="79">
        <v>0</v>
      </c>
      <c r="F88" s="70">
        <v>18</v>
      </c>
      <c r="G88" s="85" t="s">
        <v>10</v>
      </c>
      <c r="H88" s="19"/>
      <c r="I88" s="80">
        <v>6694</v>
      </c>
      <c r="J88" s="70">
        <v>36</v>
      </c>
      <c r="K88" s="81">
        <v>185.94444444444446</v>
      </c>
      <c r="L88" s="70">
        <v>18</v>
      </c>
      <c r="M88" s="85" t="s">
        <v>10</v>
      </c>
      <c r="N88" s="104" t="s">
        <v>9</v>
      </c>
    </row>
    <row r="89" spans="1:142" s="11" customFormat="1" ht="14.25" customHeight="1" x14ac:dyDescent="0.25">
      <c r="A89" s="92">
        <v>586</v>
      </c>
      <c r="B89" s="102" t="s">
        <v>111</v>
      </c>
      <c r="C89" s="84">
        <v>2879</v>
      </c>
      <c r="D89" s="78">
        <v>18</v>
      </c>
      <c r="E89" s="79">
        <v>159.94444444444446</v>
      </c>
      <c r="F89" s="70">
        <v>28</v>
      </c>
      <c r="G89" s="85" t="s">
        <v>3</v>
      </c>
      <c r="H89" s="19"/>
      <c r="I89" s="80">
        <v>25787</v>
      </c>
      <c r="J89" s="70">
        <v>151</v>
      </c>
      <c r="K89" s="81">
        <v>170.7748344370861</v>
      </c>
      <c r="L89" s="70">
        <v>28</v>
      </c>
      <c r="M89" s="85" t="s">
        <v>3</v>
      </c>
      <c r="N89" s="104" t="s">
        <v>15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</row>
    <row r="90" spans="1:142" s="11" customFormat="1" x14ac:dyDescent="0.25">
      <c r="A90" s="92">
        <v>2500</v>
      </c>
      <c r="B90" s="102" t="s">
        <v>42</v>
      </c>
      <c r="C90" s="84">
        <v>1411</v>
      </c>
      <c r="D90" s="78">
        <v>9</v>
      </c>
      <c r="E90" s="79">
        <v>156.77777777777777</v>
      </c>
      <c r="F90" s="70">
        <v>39</v>
      </c>
      <c r="G90" s="85" t="s">
        <v>3</v>
      </c>
      <c r="H90" s="19"/>
      <c r="I90" s="80">
        <v>5582</v>
      </c>
      <c r="J90" s="70">
        <v>36</v>
      </c>
      <c r="K90" s="81">
        <v>155.05555555555554</v>
      </c>
      <c r="L90" s="70">
        <v>39</v>
      </c>
      <c r="M90" s="85" t="s">
        <v>3</v>
      </c>
      <c r="N90" s="104" t="s">
        <v>6</v>
      </c>
    </row>
    <row r="91" spans="1:142" s="11" customFormat="1" x14ac:dyDescent="0.25">
      <c r="A91" s="92">
        <v>1763</v>
      </c>
      <c r="B91" s="102" t="s">
        <v>72</v>
      </c>
      <c r="C91" s="84">
        <v>0</v>
      </c>
      <c r="D91" s="78">
        <v>0</v>
      </c>
      <c r="E91" s="79">
        <v>0</v>
      </c>
      <c r="F91" s="70" t="s">
        <v>177</v>
      </c>
      <c r="G91" s="85" t="s">
        <v>8</v>
      </c>
      <c r="H91" s="19"/>
      <c r="I91" s="80">
        <v>3303</v>
      </c>
      <c r="J91" s="70">
        <v>18</v>
      </c>
      <c r="K91" s="81">
        <v>183.5</v>
      </c>
      <c r="L91" s="70" t="s">
        <v>177</v>
      </c>
      <c r="M91" s="85" t="s">
        <v>8</v>
      </c>
      <c r="N91" s="104" t="s">
        <v>11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</row>
    <row r="92" spans="1:142" s="11" customFormat="1" x14ac:dyDescent="0.25">
      <c r="A92" s="92">
        <v>1375</v>
      </c>
      <c r="B92" s="102" t="s">
        <v>125</v>
      </c>
      <c r="C92" s="84">
        <v>646</v>
      </c>
      <c r="D92" s="78">
        <v>4</v>
      </c>
      <c r="E92" s="79">
        <v>161.5</v>
      </c>
      <c r="F92" s="70">
        <v>40</v>
      </c>
      <c r="G92" s="85" t="s">
        <v>3</v>
      </c>
      <c r="H92" s="19"/>
      <c r="I92" s="80">
        <v>12452</v>
      </c>
      <c r="J92" s="70">
        <v>81</v>
      </c>
      <c r="K92" s="81">
        <v>153.72839506172841</v>
      </c>
      <c r="L92" s="70">
        <v>40</v>
      </c>
      <c r="M92" s="85" t="s">
        <v>3</v>
      </c>
      <c r="N92" s="104" t="s">
        <v>16</v>
      </c>
    </row>
    <row r="93" spans="1:142" s="11" customFormat="1" x14ac:dyDescent="0.25">
      <c r="A93" s="92">
        <v>1685</v>
      </c>
      <c r="B93" s="102" t="s">
        <v>146</v>
      </c>
      <c r="C93" s="84">
        <v>722</v>
      </c>
      <c r="D93" s="78">
        <v>4</v>
      </c>
      <c r="E93" s="79">
        <v>180.5</v>
      </c>
      <c r="F93" s="70">
        <v>14</v>
      </c>
      <c r="G93" s="85" t="s">
        <v>5</v>
      </c>
      <c r="H93" s="19"/>
      <c r="I93" s="80">
        <v>24379</v>
      </c>
      <c r="J93" s="70">
        <v>128</v>
      </c>
      <c r="K93" s="81">
        <v>190.4609375</v>
      </c>
      <c r="L93" s="70">
        <v>14</v>
      </c>
      <c r="M93" s="85" t="s">
        <v>5</v>
      </c>
      <c r="N93" s="104" t="s">
        <v>18</v>
      </c>
    </row>
    <row r="94" spans="1:142" s="11" customFormat="1" x14ac:dyDescent="0.25">
      <c r="A94" s="92">
        <v>1168</v>
      </c>
      <c r="B94" s="102" t="s">
        <v>43</v>
      </c>
      <c r="C94" s="84">
        <v>0</v>
      </c>
      <c r="D94" s="78">
        <v>0</v>
      </c>
      <c r="E94" s="79">
        <v>0</v>
      </c>
      <c r="F94" s="70">
        <v>32</v>
      </c>
      <c r="G94" s="85" t="s">
        <v>3</v>
      </c>
      <c r="H94" s="19"/>
      <c r="I94" s="80">
        <v>22637</v>
      </c>
      <c r="J94" s="70">
        <v>137</v>
      </c>
      <c r="K94" s="81">
        <v>165.23357664233578</v>
      </c>
      <c r="L94" s="70">
        <v>32</v>
      </c>
      <c r="M94" s="85" t="s">
        <v>3</v>
      </c>
      <c r="N94" s="104" t="s">
        <v>6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8"/>
    </row>
    <row r="95" spans="1:142" s="11" customFormat="1" x14ac:dyDescent="0.25">
      <c r="A95" s="92">
        <v>1636</v>
      </c>
      <c r="B95" s="102" t="s">
        <v>56</v>
      </c>
      <c r="C95" s="84">
        <v>0</v>
      </c>
      <c r="D95" s="78">
        <v>0</v>
      </c>
      <c r="E95" s="79">
        <v>0</v>
      </c>
      <c r="F95" s="70">
        <v>37</v>
      </c>
      <c r="G95" s="85" t="s">
        <v>7</v>
      </c>
      <c r="H95" s="19"/>
      <c r="I95" s="80">
        <v>8669</v>
      </c>
      <c r="J95" s="70">
        <v>55</v>
      </c>
      <c r="K95" s="81">
        <v>157.61818181818182</v>
      </c>
      <c r="L95" s="70">
        <v>37</v>
      </c>
      <c r="M95" s="85" t="s">
        <v>7</v>
      </c>
      <c r="N95" s="104" t="s">
        <v>9</v>
      </c>
    </row>
    <row r="96" spans="1:142" s="11" customFormat="1" ht="14.25" customHeight="1" x14ac:dyDescent="0.25">
      <c r="A96" s="92">
        <v>633</v>
      </c>
      <c r="B96" s="102" t="s">
        <v>57</v>
      </c>
      <c r="C96" s="84">
        <v>512</v>
      </c>
      <c r="D96" s="78">
        <v>3</v>
      </c>
      <c r="E96" s="79">
        <v>170.66666666666666</v>
      </c>
      <c r="F96" s="70">
        <v>25</v>
      </c>
      <c r="G96" s="85" t="s">
        <v>10</v>
      </c>
      <c r="H96" s="19"/>
      <c r="I96" s="80">
        <v>4918</v>
      </c>
      <c r="J96" s="70">
        <v>28</v>
      </c>
      <c r="K96" s="81">
        <v>175.64285714285714</v>
      </c>
      <c r="L96" s="70">
        <v>25</v>
      </c>
      <c r="M96" s="85" t="s">
        <v>10</v>
      </c>
      <c r="N96" s="104" t="s">
        <v>9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</row>
    <row r="97" spans="1:142" s="11" customFormat="1" x14ac:dyDescent="0.25">
      <c r="A97" s="96">
        <v>13065</v>
      </c>
      <c r="B97" s="102" t="s">
        <v>171</v>
      </c>
      <c r="C97" s="84">
        <v>1149</v>
      </c>
      <c r="D97" s="78">
        <v>8</v>
      </c>
      <c r="E97" s="79">
        <v>143.625</v>
      </c>
      <c r="F97" s="70" t="s">
        <v>177</v>
      </c>
      <c r="G97" s="85" t="s">
        <v>8</v>
      </c>
      <c r="H97" s="19"/>
      <c r="I97" s="80">
        <v>0</v>
      </c>
      <c r="J97" s="70">
        <v>0</v>
      </c>
      <c r="K97" s="81">
        <v>0</v>
      </c>
      <c r="L97" s="70" t="s">
        <v>177</v>
      </c>
      <c r="M97" s="85" t="s">
        <v>8</v>
      </c>
      <c r="N97" s="104" t="s">
        <v>11</v>
      </c>
    </row>
    <row r="98" spans="1:142" s="11" customFormat="1" x14ac:dyDescent="0.25">
      <c r="A98" s="92">
        <v>649</v>
      </c>
      <c r="B98" s="102" t="s">
        <v>126</v>
      </c>
      <c r="C98" s="84">
        <v>974</v>
      </c>
      <c r="D98" s="78">
        <v>6</v>
      </c>
      <c r="E98" s="79">
        <v>162.33333333333334</v>
      </c>
      <c r="F98" s="70">
        <v>2</v>
      </c>
      <c r="G98" s="85" t="s">
        <v>5</v>
      </c>
      <c r="H98" s="19"/>
      <c r="I98" s="80">
        <v>13067</v>
      </c>
      <c r="J98" s="70">
        <v>63</v>
      </c>
      <c r="K98" s="81">
        <v>207.4126984126984</v>
      </c>
      <c r="L98" s="70">
        <v>2</v>
      </c>
      <c r="M98" s="85" t="s">
        <v>5</v>
      </c>
      <c r="N98" s="104" t="s">
        <v>16</v>
      </c>
    </row>
    <row r="99" spans="1:142" s="11" customFormat="1" x14ac:dyDescent="0.25">
      <c r="A99" s="92">
        <v>2631</v>
      </c>
      <c r="B99" s="102" t="s">
        <v>127</v>
      </c>
      <c r="C99" s="84">
        <v>475</v>
      </c>
      <c r="D99" s="78">
        <v>3</v>
      </c>
      <c r="E99" s="79">
        <v>158.33333333333334</v>
      </c>
      <c r="F99" s="70">
        <v>43</v>
      </c>
      <c r="G99" s="85" t="s">
        <v>7</v>
      </c>
      <c r="H99" s="19"/>
      <c r="I99" s="80">
        <v>11698</v>
      </c>
      <c r="J99" s="70">
        <v>78</v>
      </c>
      <c r="K99" s="81">
        <v>149.97435897435898</v>
      </c>
      <c r="L99" s="70">
        <v>43</v>
      </c>
      <c r="M99" s="85" t="s">
        <v>7</v>
      </c>
      <c r="N99" s="104" t="s">
        <v>16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</row>
    <row r="100" spans="1:142" s="11" customFormat="1" x14ac:dyDescent="0.25">
      <c r="A100" s="92">
        <v>1377</v>
      </c>
      <c r="B100" s="102" t="s">
        <v>128</v>
      </c>
      <c r="C100" s="84">
        <v>6230</v>
      </c>
      <c r="D100" s="78">
        <v>34</v>
      </c>
      <c r="E100" s="79">
        <v>183.23529411764707</v>
      </c>
      <c r="F100" s="70">
        <v>10</v>
      </c>
      <c r="G100" s="85" t="s">
        <v>5</v>
      </c>
      <c r="H100" s="19"/>
      <c r="I100" s="80">
        <v>32537</v>
      </c>
      <c r="J100" s="70">
        <v>166</v>
      </c>
      <c r="K100" s="81">
        <v>196.00602409638554</v>
      </c>
      <c r="L100" s="70">
        <v>10</v>
      </c>
      <c r="M100" s="85" t="s">
        <v>5</v>
      </c>
      <c r="N100" s="104" t="s">
        <v>16</v>
      </c>
    </row>
    <row r="101" spans="1:142" s="11" customFormat="1" x14ac:dyDescent="0.25">
      <c r="A101" s="92">
        <v>656</v>
      </c>
      <c r="B101" s="102" t="s">
        <v>112</v>
      </c>
      <c r="C101" s="84">
        <v>3635</v>
      </c>
      <c r="D101" s="78">
        <v>23</v>
      </c>
      <c r="E101" s="79">
        <v>158.04347826086956</v>
      </c>
      <c r="F101" s="70">
        <v>15</v>
      </c>
      <c r="G101" s="85" t="s">
        <v>4</v>
      </c>
      <c r="H101" s="19"/>
      <c r="I101" s="80">
        <v>33502</v>
      </c>
      <c r="J101" s="70">
        <v>178</v>
      </c>
      <c r="K101" s="81">
        <v>188.2134831460674</v>
      </c>
      <c r="L101" s="70">
        <v>15</v>
      </c>
      <c r="M101" s="85" t="s">
        <v>4</v>
      </c>
      <c r="N101" s="104" t="s">
        <v>15</v>
      </c>
    </row>
    <row r="102" spans="1:142" s="11" customFormat="1" x14ac:dyDescent="0.25">
      <c r="A102" s="92">
        <v>663</v>
      </c>
      <c r="B102" s="102" t="s">
        <v>175</v>
      </c>
      <c r="C102" s="84">
        <v>0</v>
      </c>
      <c r="D102" s="78">
        <v>0</v>
      </c>
      <c r="E102" s="79">
        <v>0</v>
      </c>
      <c r="F102" s="70">
        <v>28</v>
      </c>
      <c r="G102" s="85" t="s">
        <v>3</v>
      </c>
      <c r="H102" s="19"/>
      <c r="I102" s="80">
        <v>4262</v>
      </c>
      <c r="J102" s="70">
        <v>25</v>
      </c>
      <c r="K102" s="81">
        <v>170.48</v>
      </c>
      <c r="L102" s="70">
        <v>28</v>
      </c>
      <c r="M102" s="85" t="s">
        <v>3</v>
      </c>
      <c r="N102" s="104" t="s">
        <v>17</v>
      </c>
    </row>
    <row r="103" spans="1:142" s="11" customFormat="1" x14ac:dyDescent="0.25">
      <c r="A103" s="92">
        <v>2806</v>
      </c>
      <c r="B103" s="102" t="s">
        <v>172</v>
      </c>
      <c r="C103" s="84">
        <v>0</v>
      </c>
      <c r="D103" s="78">
        <v>0</v>
      </c>
      <c r="E103" s="79">
        <v>0</v>
      </c>
      <c r="F103" s="70" t="s">
        <v>177</v>
      </c>
      <c r="G103" s="85" t="s">
        <v>2</v>
      </c>
      <c r="H103" s="19"/>
      <c r="I103" s="80">
        <v>0</v>
      </c>
      <c r="J103" s="70">
        <v>0</v>
      </c>
      <c r="K103" s="81">
        <v>0</v>
      </c>
      <c r="L103" s="70" t="s">
        <v>177</v>
      </c>
      <c r="M103" s="85" t="s">
        <v>2</v>
      </c>
      <c r="N103" s="104" t="s">
        <v>11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</row>
    <row r="104" spans="1:142" s="13" customFormat="1" x14ac:dyDescent="0.25">
      <c r="A104" s="92">
        <v>2454</v>
      </c>
      <c r="B104" s="102" t="s">
        <v>137</v>
      </c>
      <c r="C104" s="84">
        <v>0</v>
      </c>
      <c r="D104" s="78">
        <v>0</v>
      </c>
      <c r="E104" s="79">
        <v>0</v>
      </c>
      <c r="F104" s="70">
        <v>56</v>
      </c>
      <c r="G104" s="85" t="s">
        <v>7</v>
      </c>
      <c r="H104" s="19"/>
      <c r="I104" s="80">
        <v>3399</v>
      </c>
      <c r="J104" s="70">
        <v>26</v>
      </c>
      <c r="K104" s="81">
        <v>130.73076923076923</v>
      </c>
      <c r="L104" s="70">
        <v>56</v>
      </c>
      <c r="M104" s="85" t="s">
        <v>7</v>
      </c>
      <c r="N104" s="104" t="s">
        <v>17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</row>
    <row r="105" spans="1:142" s="13" customFormat="1" x14ac:dyDescent="0.25">
      <c r="A105" s="92">
        <v>1378</v>
      </c>
      <c r="B105" s="102" t="s">
        <v>114</v>
      </c>
      <c r="C105" s="84">
        <v>2388</v>
      </c>
      <c r="D105" s="78">
        <v>14</v>
      </c>
      <c r="E105" s="79">
        <v>170.57142857142858</v>
      </c>
      <c r="F105" s="70">
        <v>31</v>
      </c>
      <c r="G105" s="85" t="s">
        <v>3</v>
      </c>
      <c r="H105" s="19"/>
      <c r="I105" s="80">
        <v>16983</v>
      </c>
      <c r="J105" s="70">
        <v>102</v>
      </c>
      <c r="K105" s="81">
        <v>166.5</v>
      </c>
      <c r="L105" s="70">
        <v>31</v>
      </c>
      <c r="M105" s="85" t="s">
        <v>3</v>
      </c>
      <c r="N105" s="104" t="s">
        <v>15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</row>
    <row r="106" spans="1:142" s="11" customFormat="1" x14ac:dyDescent="0.25">
      <c r="A106" s="92">
        <v>541</v>
      </c>
      <c r="B106" s="102" t="s">
        <v>129</v>
      </c>
      <c r="C106" s="84">
        <v>0</v>
      </c>
      <c r="D106" s="78">
        <v>0</v>
      </c>
      <c r="E106" s="79">
        <v>0</v>
      </c>
      <c r="F106" s="70">
        <v>17</v>
      </c>
      <c r="G106" s="85" t="s">
        <v>10</v>
      </c>
      <c r="H106" s="19"/>
      <c r="I106" s="80">
        <v>28106</v>
      </c>
      <c r="J106" s="70">
        <v>151</v>
      </c>
      <c r="K106" s="81">
        <v>186.13245033112582</v>
      </c>
      <c r="L106" s="70">
        <v>17</v>
      </c>
      <c r="M106" s="85" t="s">
        <v>10</v>
      </c>
      <c r="N106" s="104" t="s">
        <v>16</v>
      </c>
    </row>
    <row r="107" spans="1:142" s="11" customFormat="1" x14ac:dyDescent="0.25">
      <c r="A107" s="92">
        <v>721</v>
      </c>
      <c r="B107" s="102" t="s">
        <v>102</v>
      </c>
      <c r="C107" s="84">
        <v>2510</v>
      </c>
      <c r="D107" s="78">
        <v>15</v>
      </c>
      <c r="E107" s="79">
        <v>167.33333333333334</v>
      </c>
      <c r="F107" s="70">
        <v>22</v>
      </c>
      <c r="G107" s="85" t="s">
        <v>4</v>
      </c>
      <c r="H107" s="19"/>
      <c r="I107" s="80">
        <v>11598</v>
      </c>
      <c r="J107" s="70">
        <v>65</v>
      </c>
      <c r="K107" s="81">
        <v>178.43076923076924</v>
      </c>
      <c r="L107" s="70">
        <v>22</v>
      </c>
      <c r="M107" s="85" t="s">
        <v>4</v>
      </c>
      <c r="N107" s="104" t="s">
        <v>14</v>
      </c>
    </row>
    <row r="108" spans="1:142" s="11" customFormat="1" x14ac:dyDescent="0.25">
      <c r="A108" s="92">
        <v>2455</v>
      </c>
      <c r="B108" s="102" t="s">
        <v>149</v>
      </c>
      <c r="C108" s="84">
        <v>2227</v>
      </c>
      <c r="D108" s="78">
        <v>14</v>
      </c>
      <c r="E108" s="79">
        <v>159.07142857142858</v>
      </c>
      <c r="F108" s="70">
        <v>19</v>
      </c>
      <c r="G108" s="85" t="s">
        <v>4</v>
      </c>
      <c r="H108" s="19"/>
      <c r="I108" s="80">
        <v>34173</v>
      </c>
      <c r="J108" s="70">
        <v>186</v>
      </c>
      <c r="K108" s="81">
        <v>183.7258064516129</v>
      </c>
      <c r="L108" s="70">
        <v>19</v>
      </c>
      <c r="M108" s="85" t="s">
        <v>4</v>
      </c>
      <c r="N108" s="104" t="s">
        <v>18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</row>
    <row r="109" spans="1:142" s="11" customFormat="1" x14ac:dyDescent="0.25">
      <c r="A109" s="92">
        <v>2456</v>
      </c>
      <c r="B109" s="102" t="s">
        <v>138</v>
      </c>
      <c r="C109" s="84">
        <v>11912</v>
      </c>
      <c r="D109" s="78">
        <v>67</v>
      </c>
      <c r="E109" s="79">
        <v>177.79104477611941</v>
      </c>
      <c r="F109" s="70">
        <v>16</v>
      </c>
      <c r="G109" s="85" t="s">
        <v>4</v>
      </c>
      <c r="H109" s="19"/>
      <c r="I109" s="80">
        <v>51503</v>
      </c>
      <c r="J109" s="70">
        <v>275</v>
      </c>
      <c r="K109" s="81">
        <v>187.28363636363636</v>
      </c>
      <c r="L109" s="70">
        <v>16</v>
      </c>
      <c r="M109" s="85" t="s">
        <v>4</v>
      </c>
      <c r="N109" s="104" t="s">
        <v>17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</row>
    <row r="110" spans="1:142" s="11" customFormat="1" x14ac:dyDescent="0.25">
      <c r="A110" s="92">
        <v>1464</v>
      </c>
      <c r="B110" s="102" t="s">
        <v>150</v>
      </c>
      <c r="C110" s="84">
        <v>959</v>
      </c>
      <c r="D110" s="78">
        <v>8</v>
      </c>
      <c r="E110" s="79">
        <v>119.875</v>
      </c>
      <c r="F110" s="70">
        <v>53</v>
      </c>
      <c r="G110" s="85" t="s">
        <v>7</v>
      </c>
      <c r="H110" s="19"/>
      <c r="I110" s="80">
        <v>8930</v>
      </c>
      <c r="J110" s="70">
        <v>66</v>
      </c>
      <c r="K110" s="81">
        <v>135.30303030303031</v>
      </c>
      <c r="L110" s="70">
        <v>53</v>
      </c>
      <c r="M110" s="85" t="s">
        <v>7</v>
      </c>
      <c r="N110" s="104" t="s">
        <v>18</v>
      </c>
    </row>
    <row r="111" spans="1:142" s="11" customFormat="1" x14ac:dyDescent="0.25">
      <c r="A111" s="92">
        <v>742</v>
      </c>
      <c r="B111" s="102" t="s">
        <v>44</v>
      </c>
      <c r="C111" s="84">
        <v>1063</v>
      </c>
      <c r="D111" s="78">
        <v>7</v>
      </c>
      <c r="E111" s="79">
        <v>151.85714285714286</v>
      </c>
      <c r="F111" s="70">
        <v>35</v>
      </c>
      <c r="G111" s="85" t="s">
        <v>3</v>
      </c>
      <c r="H111" s="19"/>
      <c r="I111" s="80">
        <v>4989</v>
      </c>
      <c r="J111" s="70">
        <v>31</v>
      </c>
      <c r="K111" s="81">
        <v>160.93548387096774</v>
      </c>
      <c r="L111" s="70">
        <v>35</v>
      </c>
      <c r="M111" s="85" t="s">
        <v>3</v>
      </c>
      <c r="N111" s="104" t="s">
        <v>6</v>
      </c>
    </row>
    <row r="112" spans="1:142" s="8" customFormat="1" ht="14.25" customHeight="1" x14ac:dyDescent="0.25">
      <c r="A112" s="92">
        <v>1966</v>
      </c>
      <c r="B112" s="102" t="s">
        <v>73</v>
      </c>
      <c r="C112" s="84">
        <v>0</v>
      </c>
      <c r="D112" s="78">
        <v>0</v>
      </c>
      <c r="E112" s="79">
        <v>0</v>
      </c>
      <c r="F112" s="70" t="s">
        <v>1</v>
      </c>
      <c r="G112" s="85" t="s">
        <v>2</v>
      </c>
      <c r="H112" s="19"/>
      <c r="I112" s="80">
        <v>0</v>
      </c>
      <c r="J112" s="70">
        <v>0</v>
      </c>
      <c r="K112" s="81">
        <v>0</v>
      </c>
      <c r="L112" s="70" t="s">
        <v>1</v>
      </c>
      <c r="M112" s="85" t="s">
        <v>2</v>
      </c>
      <c r="N112" s="104" t="s">
        <v>11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</row>
    <row r="113" spans="1:142" s="11" customFormat="1" x14ac:dyDescent="0.25">
      <c r="A113" s="92">
        <v>2744</v>
      </c>
      <c r="B113" s="102" t="s">
        <v>74</v>
      </c>
      <c r="C113" s="84">
        <v>0</v>
      </c>
      <c r="D113" s="78">
        <v>0</v>
      </c>
      <c r="E113" s="79">
        <v>0</v>
      </c>
      <c r="F113" s="70" t="s">
        <v>1</v>
      </c>
      <c r="G113" s="85" t="s">
        <v>8</v>
      </c>
      <c r="H113" s="19"/>
      <c r="I113" s="80">
        <v>0</v>
      </c>
      <c r="J113" s="70">
        <v>0</v>
      </c>
      <c r="K113" s="81">
        <v>0</v>
      </c>
      <c r="L113" s="70" t="s">
        <v>1</v>
      </c>
      <c r="M113" s="85" t="s">
        <v>8</v>
      </c>
      <c r="N113" s="104" t="s">
        <v>11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</row>
    <row r="114" spans="1:142" s="11" customFormat="1" x14ac:dyDescent="0.25">
      <c r="A114" s="92">
        <v>1272</v>
      </c>
      <c r="B114" s="102" t="s">
        <v>75</v>
      </c>
      <c r="C114" s="84">
        <v>0</v>
      </c>
      <c r="D114" s="78">
        <v>0</v>
      </c>
      <c r="E114" s="79">
        <v>0</v>
      </c>
      <c r="F114" s="70" t="s">
        <v>1</v>
      </c>
      <c r="G114" s="85" t="s">
        <v>8</v>
      </c>
      <c r="H114" s="19"/>
      <c r="I114" s="80">
        <v>1240</v>
      </c>
      <c r="J114" s="70">
        <v>9</v>
      </c>
      <c r="K114" s="81">
        <v>137.77777777777777</v>
      </c>
      <c r="L114" s="70" t="s">
        <v>1</v>
      </c>
      <c r="M114" s="85" t="s">
        <v>8</v>
      </c>
      <c r="N114" s="104" t="s">
        <v>11</v>
      </c>
    </row>
    <row r="115" spans="1:142" s="11" customFormat="1" x14ac:dyDescent="0.25">
      <c r="A115" s="92">
        <v>2295</v>
      </c>
      <c r="B115" s="102" t="s">
        <v>76</v>
      </c>
      <c r="C115" s="84">
        <v>3294</v>
      </c>
      <c r="D115" s="78">
        <v>22</v>
      </c>
      <c r="E115" s="79">
        <v>149.72727272727272</v>
      </c>
      <c r="F115" s="70">
        <v>36</v>
      </c>
      <c r="G115" s="85" t="s">
        <v>3</v>
      </c>
      <c r="H115" s="19"/>
      <c r="I115" s="80">
        <v>30807</v>
      </c>
      <c r="J115" s="70">
        <v>194</v>
      </c>
      <c r="K115" s="81">
        <v>158.79896907216494</v>
      </c>
      <c r="L115" s="70">
        <v>36</v>
      </c>
      <c r="M115" s="85" t="s">
        <v>3</v>
      </c>
      <c r="N115" s="104" t="s">
        <v>11</v>
      </c>
    </row>
    <row r="116" spans="1:142" s="11" customFormat="1" x14ac:dyDescent="0.25">
      <c r="A116" s="92">
        <v>790</v>
      </c>
      <c r="B116" s="102" t="s">
        <v>31</v>
      </c>
      <c r="C116" s="84">
        <v>955</v>
      </c>
      <c r="D116" s="78">
        <v>6</v>
      </c>
      <c r="E116" s="79">
        <v>159.16666666666666</v>
      </c>
      <c r="F116" s="70">
        <v>15</v>
      </c>
      <c r="G116" s="85" t="s">
        <v>4</v>
      </c>
      <c r="H116" s="19"/>
      <c r="I116" s="80">
        <v>19467</v>
      </c>
      <c r="J116" s="70">
        <v>103</v>
      </c>
      <c r="K116" s="81">
        <v>189</v>
      </c>
      <c r="L116" s="70">
        <v>15</v>
      </c>
      <c r="M116" s="85" t="s">
        <v>4</v>
      </c>
      <c r="N116" s="104" t="s">
        <v>0</v>
      </c>
    </row>
    <row r="117" spans="1:142" s="17" customFormat="1" x14ac:dyDescent="0.25">
      <c r="A117" s="92">
        <v>1381</v>
      </c>
      <c r="B117" s="102" t="s">
        <v>32</v>
      </c>
      <c r="C117" s="84">
        <v>3520</v>
      </c>
      <c r="D117" s="78">
        <v>21</v>
      </c>
      <c r="E117" s="79">
        <v>167.61904761904762</v>
      </c>
      <c r="F117" s="70">
        <v>16</v>
      </c>
      <c r="G117" s="85" t="s">
        <v>4</v>
      </c>
      <c r="H117" s="19"/>
      <c r="I117" s="80">
        <v>28619</v>
      </c>
      <c r="J117" s="70">
        <v>153</v>
      </c>
      <c r="K117" s="81">
        <v>187.05228758169935</v>
      </c>
      <c r="L117" s="70">
        <v>16</v>
      </c>
      <c r="M117" s="85" t="s">
        <v>4</v>
      </c>
      <c r="N117" s="104" t="s">
        <v>0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</row>
    <row r="118" spans="1:142" s="11" customFormat="1" x14ac:dyDescent="0.25">
      <c r="A118" s="92">
        <v>1467</v>
      </c>
      <c r="B118" s="102" t="s">
        <v>46</v>
      </c>
      <c r="C118" s="84">
        <v>1327</v>
      </c>
      <c r="D118" s="78">
        <v>9</v>
      </c>
      <c r="E118" s="79">
        <v>147.44444444444446</v>
      </c>
      <c r="F118" s="70">
        <v>36</v>
      </c>
      <c r="G118" s="85" t="s">
        <v>7</v>
      </c>
      <c r="H118" s="19"/>
      <c r="I118" s="80">
        <v>17629</v>
      </c>
      <c r="J118" s="70">
        <v>111</v>
      </c>
      <c r="K118" s="81">
        <v>158.81981981981983</v>
      </c>
      <c r="L118" s="70">
        <v>36</v>
      </c>
      <c r="M118" s="85" t="s">
        <v>7</v>
      </c>
      <c r="N118" s="104" t="s">
        <v>6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</row>
    <row r="119" spans="1:142" s="11" customFormat="1" x14ac:dyDescent="0.25">
      <c r="A119" s="92">
        <v>2596</v>
      </c>
      <c r="B119" s="102" t="s">
        <v>47</v>
      </c>
      <c r="C119" s="84">
        <v>0</v>
      </c>
      <c r="D119" s="78">
        <v>0</v>
      </c>
      <c r="E119" s="79">
        <v>0</v>
      </c>
      <c r="F119" s="70">
        <v>50</v>
      </c>
      <c r="G119" s="85" t="s">
        <v>3</v>
      </c>
      <c r="H119" s="19"/>
      <c r="I119" s="80">
        <v>5301</v>
      </c>
      <c r="J119" s="70">
        <v>38</v>
      </c>
      <c r="K119" s="81">
        <v>139.5</v>
      </c>
      <c r="L119" s="70">
        <v>50</v>
      </c>
      <c r="M119" s="85" t="s">
        <v>3</v>
      </c>
      <c r="N119" s="104" t="s">
        <v>6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</row>
    <row r="120" spans="1:142" s="11" customFormat="1" x14ac:dyDescent="0.25">
      <c r="A120" s="92">
        <v>2775</v>
      </c>
      <c r="B120" s="102" t="s">
        <v>139</v>
      </c>
      <c r="C120" s="84">
        <v>0</v>
      </c>
      <c r="D120" s="78">
        <v>0</v>
      </c>
      <c r="E120" s="79">
        <v>0</v>
      </c>
      <c r="F120" s="70">
        <v>45</v>
      </c>
      <c r="G120" s="85" t="s">
        <v>3</v>
      </c>
      <c r="H120" s="19"/>
      <c r="I120" s="80">
        <v>6752</v>
      </c>
      <c r="J120" s="70">
        <v>46</v>
      </c>
      <c r="K120" s="81">
        <v>146.78260869565219</v>
      </c>
      <c r="L120" s="70">
        <v>45</v>
      </c>
      <c r="M120" s="85" t="s">
        <v>3</v>
      </c>
      <c r="N120" s="104" t="s">
        <v>17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8"/>
    </row>
    <row r="121" spans="1:142" s="11" customFormat="1" x14ac:dyDescent="0.25">
      <c r="A121" s="92">
        <v>856</v>
      </c>
      <c r="B121" s="102" t="s">
        <v>94</v>
      </c>
      <c r="C121" s="84">
        <v>0</v>
      </c>
      <c r="D121" s="78">
        <v>0</v>
      </c>
      <c r="E121" s="79">
        <v>0</v>
      </c>
      <c r="F121" s="70" t="s">
        <v>177</v>
      </c>
      <c r="G121" s="85" t="s">
        <v>8</v>
      </c>
      <c r="H121" s="19"/>
      <c r="I121" s="80">
        <v>1858</v>
      </c>
      <c r="J121" s="70">
        <v>14</v>
      </c>
      <c r="K121" s="81">
        <v>132.71428571428572</v>
      </c>
      <c r="L121" s="70" t="s">
        <v>177</v>
      </c>
      <c r="M121" s="85" t="s">
        <v>8</v>
      </c>
      <c r="N121" s="104" t="s">
        <v>13</v>
      </c>
    </row>
    <row r="122" spans="1:142" s="11" customFormat="1" x14ac:dyDescent="0.25">
      <c r="A122" s="92">
        <v>859</v>
      </c>
      <c r="B122" s="102" t="s">
        <v>130</v>
      </c>
      <c r="C122" s="84">
        <v>3798</v>
      </c>
      <c r="D122" s="78">
        <v>21</v>
      </c>
      <c r="E122" s="79">
        <v>180.85714285714286</v>
      </c>
      <c r="F122" s="70">
        <v>19</v>
      </c>
      <c r="G122" s="85" t="s">
        <v>4</v>
      </c>
      <c r="H122" s="19"/>
      <c r="I122" s="80">
        <v>31400</v>
      </c>
      <c r="J122" s="70">
        <v>171</v>
      </c>
      <c r="K122" s="81">
        <v>183.62573099415204</v>
      </c>
      <c r="L122" s="70">
        <v>19</v>
      </c>
      <c r="M122" s="85" t="s">
        <v>4</v>
      </c>
      <c r="N122" s="104" t="s">
        <v>16</v>
      </c>
    </row>
    <row r="123" spans="1:142" s="8" customFormat="1" x14ac:dyDescent="0.25">
      <c r="A123" s="92">
        <v>860</v>
      </c>
      <c r="B123" s="102" t="s">
        <v>77</v>
      </c>
      <c r="C123" s="84">
        <v>1079</v>
      </c>
      <c r="D123" s="78">
        <v>6</v>
      </c>
      <c r="E123" s="79">
        <v>179.83333333333334</v>
      </c>
      <c r="F123" s="70">
        <v>16</v>
      </c>
      <c r="G123" s="85" t="s">
        <v>4</v>
      </c>
      <c r="H123" s="19"/>
      <c r="I123" s="80">
        <v>12724</v>
      </c>
      <c r="J123" s="70">
        <v>68</v>
      </c>
      <c r="K123" s="81">
        <v>187.11764705882354</v>
      </c>
      <c r="L123" s="70">
        <v>16</v>
      </c>
      <c r="M123" s="85" t="s">
        <v>4</v>
      </c>
      <c r="N123" s="104" t="s">
        <v>179</v>
      </c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</row>
    <row r="124" spans="1:142" s="8" customFormat="1" x14ac:dyDescent="0.25">
      <c r="A124" s="92">
        <v>1868</v>
      </c>
      <c r="B124" s="102" t="s">
        <v>80</v>
      </c>
      <c r="C124" s="84">
        <v>7540</v>
      </c>
      <c r="D124" s="78">
        <v>44</v>
      </c>
      <c r="E124" s="79">
        <v>171.36363636363637</v>
      </c>
      <c r="F124" s="70">
        <v>19</v>
      </c>
      <c r="G124" s="85" t="s">
        <v>4</v>
      </c>
      <c r="H124" s="19"/>
      <c r="I124" s="80">
        <v>45498</v>
      </c>
      <c r="J124" s="70">
        <v>248</v>
      </c>
      <c r="K124" s="81">
        <v>183.45967741935485</v>
      </c>
      <c r="L124" s="70">
        <v>19</v>
      </c>
      <c r="M124" s="85" t="s">
        <v>4</v>
      </c>
      <c r="N124" s="104" t="s">
        <v>11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</row>
    <row r="125" spans="1:142" s="11" customFormat="1" x14ac:dyDescent="0.25">
      <c r="A125" s="92">
        <v>1869</v>
      </c>
      <c r="B125" s="102" t="s">
        <v>81</v>
      </c>
      <c r="C125" s="84">
        <v>5577</v>
      </c>
      <c r="D125" s="78">
        <v>34</v>
      </c>
      <c r="E125" s="79">
        <v>164.02941176470588</v>
      </c>
      <c r="F125" s="70">
        <v>30</v>
      </c>
      <c r="G125" s="85" t="s">
        <v>7</v>
      </c>
      <c r="H125" s="19"/>
      <c r="I125" s="80">
        <v>46649</v>
      </c>
      <c r="J125" s="70">
        <v>279</v>
      </c>
      <c r="K125" s="81">
        <v>167.20071684587813</v>
      </c>
      <c r="L125" s="70">
        <v>30</v>
      </c>
      <c r="M125" s="85" t="s">
        <v>7</v>
      </c>
      <c r="N125" s="104" t="s">
        <v>11</v>
      </c>
    </row>
    <row r="126" spans="1:142" s="11" customFormat="1" x14ac:dyDescent="0.25">
      <c r="A126" s="92">
        <v>893</v>
      </c>
      <c r="B126" s="102" t="s">
        <v>87</v>
      </c>
      <c r="C126" s="84">
        <v>2210</v>
      </c>
      <c r="D126" s="78">
        <v>12</v>
      </c>
      <c r="E126" s="79">
        <v>184.16666666666666</v>
      </c>
      <c r="F126" s="70">
        <v>8</v>
      </c>
      <c r="G126" s="85" t="s">
        <v>5</v>
      </c>
      <c r="H126" s="19"/>
      <c r="I126" s="80">
        <v>27572</v>
      </c>
      <c r="J126" s="70">
        <v>138</v>
      </c>
      <c r="K126" s="81">
        <v>199.79710144927537</v>
      </c>
      <c r="L126" s="70">
        <v>8</v>
      </c>
      <c r="M126" s="85" t="s">
        <v>5</v>
      </c>
      <c r="N126" s="104" t="s">
        <v>179</v>
      </c>
    </row>
    <row r="127" spans="1:142" s="20" customFormat="1" x14ac:dyDescent="0.25">
      <c r="A127" s="92">
        <v>2297</v>
      </c>
      <c r="B127" s="102" t="s">
        <v>88</v>
      </c>
      <c r="C127" s="84">
        <v>0</v>
      </c>
      <c r="D127" s="78">
        <v>0</v>
      </c>
      <c r="E127" s="79">
        <v>0</v>
      </c>
      <c r="F127" s="70">
        <v>35</v>
      </c>
      <c r="G127" s="85" t="s">
        <v>3</v>
      </c>
      <c r="H127" s="19"/>
      <c r="I127" s="80">
        <v>9174</v>
      </c>
      <c r="J127" s="70">
        <v>57</v>
      </c>
      <c r="K127" s="81">
        <v>160.94736842105263</v>
      </c>
      <c r="L127" s="70">
        <v>35</v>
      </c>
      <c r="M127" s="85" t="s">
        <v>3</v>
      </c>
      <c r="N127" s="104" t="s">
        <v>179</v>
      </c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</row>
    <row r="128" spans="1:142" s="11" customFormat="1" x14ac:dyDescent="0.25">
      <c r="A128" s="92">
        <v>913</v>
      </c>
      <c r="B128" s="102" t="s">
        <v>48</v>
      </c>
      <c r="C128" s="84">
        <v>0</v>
      </c>
      <c r="D128" s="78">
        <v>0</v>
      </c>
      <c r="E128" s="79">
        <v>0</v>
      </c>
      <c r="F128" s="70">
        <v>24</v>
      </c>
      <c r="G128" s="85" t="s">
        <v>3</v>
      </c>
      <c r="H128" s="19"/>
      <c r="I128" s="80">
        <v>12330</v>
      </c>
      <c r="J128" s="70">
        <v>70</v>
      </c>
      <c r="K128" s="81">
        <v>176.14285714285714</v>
      </c>
      <c r="L128" s="70">
        <v>24</v>
      </c>
      <c r="M128" s="85" t="s">
        <v>3</v>
      </c>
      <c r="N128" s="104" t="s">
        <v>6</v>
      </c>
    </row>
    <row r="129" spans="1:142" s="11" customFormat="1" x14ac:dyDescent="0.25">
      <c r="A129" s="92">
        <v>1757</v>
      </c>
      <c r="B129" s="102" t="s">
        <v>140</v>
      </c>
      <c r="C129" s="84">
        <v>0</v>
      </c>
      <c r="D129" s="78">
        <v>0</v>
      </c>
      <c r="E129" s="79">
        <v>0</v>
      </c>
      <c r="F129" s="70">
        <v>36</v>
      </c>
      <c r="G129" s="85" t="s">
        <v>7</v>
      </c>
      <c r="H129" s="19"/>
      <c r="I129" s="80">
        <v>13018</v>
      </c>
      <c r="J129" s="70">
        <v>82</v>
      </c>
      <c r="K129" s="81">
        <v>158.7560975609756</v>
      </c>
      <c r="L129" s="70">
        <v>36</v>
      </c>
      <c r="M129" s="85" t="s">
        <v>7</v>
      </c>
      <c r="N129" s="104" t="s">
        <v>17</v>
      </c>
    </row>
    <row r="130" spans="1:142" s="11" customFormat="1" ht="15.75" thickBot="1" x14ac:dyDescent="0.3">
      <c r="A130" s="92">
        <v>2137</v>
      </c>
      <c r="B130" s="102" t="s">
        <v>58</v>
      </c>
      <c r="C130" s="87">
        <v>499</v>
      </c>
      <c r="D130" s="88">
        <v>3</v>
      </c>
      <c r="E130" s="89">
        <v>166.33333333333334</v>
      </c>
      <c r="F130" s="90">
        <v>8</v>
      </c>
      <c r="G130" s="91" t="s">
        <v>5</v>
      </c>
      <c r="H130" s="19"/>
      <c r="I130" s="105">
        <v>46431</v>
      </c>
      <c r="J130" s="90">
        <v>233</v>
      </c>
      <c r="K130" s="106">
        <v>199.27467811158797</v>
      </c>
      <c r="L130" s="90">
        <v>8</v>
      </c>
      <c r="M130" s="91" t="s">
        <v>5</v>
      </c>
      <c r="N130" s="104" t="s">
        <v>9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</row>
    <row r="131" spans="1:142" s="11" customFormat="1" x14ac:dyDescent="0.25">
      <c r="A131" s="29"/>
      <c r="B131" s="30"/>
      <c r="C131" s="29"/>
      <c r="D131" s="29"/>
      <c r="E131" s="38"/>
      <c r="F131" s="26"/>
      <c r="I131" s="25"/>
      <c r="J131" s="25"/>
      <c r="K131" s="25"/>
      <c r="L131" s="26"/>
      <c r="N131" s="76"/>
    </row>
    <row r="132" spans="1:142" s="11" customFormat="1" x14ac:dyDescent="0.25">
      <c r="A132" s="29"/>
      <c r="B132" s="30"/>
      <c r="C132" s="29"/>
      <c r="D132" s="29"/>
      <c r="E132" s="38"/>
      <c r="F132" s="27"/>
      <c r="G132" s="1"/>
      <c r="H132" s="1"/>
      <c r="I132"/>
      <c r="J132"/>
      <c r="K132"/>
      <c r="L132"/>
      <c r="M132"/>
      <c r="N132" s="76"/>
    </row>
    <row r="133" spans="1:142" s="11" customFormat="1" x14ac:dyDescent="0.25">
      <c r="A133" s="28"/>
      <c r="B133" s="28"/>
      <c r="C133" s="28"/>
      <c r="D133" s="28"/>
      <c r="E133" s="28"/>
      <c r="F133"/>
      <c r="G133"/>
      <c r="H133"/>
      <c r="I133"/>
      <c r="J133"/>
      <c r="K133"/>
      <c r="L133"/>
      <c r="M133"/>
      <c r="N133" s="25"/>
    </row>
    <row r="134" spans="1:142" s="11" customFormat="1" x14ac:dyDescent="0.25">
      <c r="A134" s="28"/>
      <c r="B134" s="28"/>
      <c r="C134" s="28"/>
      <c r="D134" s="28"/>
      <c r="E134" s="28"/>
      <c r="F134"/>
      <c r="G134"/>
      <c r="H134"/>
      <c r="I134"/>
      <c r="J134"/>
      <c r="K134"/>
      <c r="L134"/>
      <c r="M134"/>
      <c r="N134" s="25"/>
    </row>
  </sheetData>
  <mergeCells count="3">
    <mergeCell ref="C2:G2"/>
    <mergeCell ref="I2:K2"/>
    <mergeCell ref="L2:M2"/>
  </mergeCells>
  <conditionalFormatting sqref="E1:F1">
    <cfRule type="cellIs" dxfId="51" priority="7" stopIfTrue="1" operator="greaterThanOrEqual">
      <formula>200</formula>
    </cfRule>
  </conditionalFormatting>
  <conditionalFormatting sqref="K1">
    <cfRule type="cellIs" dxfId="50" priority="6" stopIfTrue="1" operator="greaterThanOrEqual">
      <formula>200</formula>
    </cfRule>
  </conditionalFormatting>
  <hyperlinks>
    <hyperlink ref="N97" r:id="rId1" display="msubito@hotmail.com" xr:uid="{00000000-0004-0000-0100-000000000000}"/>
    <hyperlink ref="N7" r:id="rId2" display="msubito@hotmail.com" xr:uid="{00000000-0004-0000-0100-000001000000}"/>
    <hyperlink ref="N52:N53" r:id="rId3" display="msubito@hotmail.com" xr:uid="{00000000-0004-0000-0100-000002000000}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9"/>
  <sheetViews>
    <sheetView zoomScaleNormal="100" workbookViewId="0">
      <selection activeCell="O107" sqref="O107"/>
    </sheetView>
  </sheetViews>
  <sheetFormatPr baseColWidth="10" defaultRowHeight="15" x14ac:dyDescent="0.25"/>
  <cols>
    <col min="2" max="2" width="25" bestFit="1" customWidth="1"/>
    <col min="8" max="12" width="11.42578125" style="28"/>
    <col min="13" max="13" width="15" style="28" customWidth="1"/>
  </cols>
  <sheetData>
    <row r="1" spans="1:13" x14ac:dyDescent="0.25">
      <c r="A1" s="28" t="s">
        <v>19</v>
      </c>
      <c r="B1" s="28" t="s">
        <v>20</v>
      </c>
      <c r="C1" s="37" t="s">
        <v>151</v>
      </c>
      <c r="D1" s="29" t="s">
        <v>152</v>
      </c>
      <c r="E1" s="38" t="s">
        <v>153</v>
      </c>
      <c r="F1" s="32" t="s">
        <v>154</v>
      </c>
      <c r="G1" s="33" t="s">
        <v>155</v>
      </c>
      <c r="H1" s="37" t="s">
        <v>151</v>
      </c>
      <c r="I1" s="29" t="s">
        <v>152</v>
      </c>
      <c r="J1" s="112" t="s">
        <v>153</v>
      </c>
      <c r="K1" s="113" t="s">
        <v>154</v>
      </c>
      <c r="L1" s="116" t="s">
        <v>155</v>
      </c>
      <c r="M1" s="29" t="s">
        <v>159</v>
      </c>
    </row>
    <row r="2" spans="1:13" x14ac:dyDescent="0.25">
      <c r="C2" s="352" t="s">
        <v>183</v>
      </c>
      <c r="D2" s="352"/>
      <c r="E2" s="352"/>
      <c r="F2" s="352"/>
      <c r="G2" s="353"/>
      <c r="H2" s="354" t="s">
        <v>184</v>
      </c>
      <c r="I2" s="355"/>
      <c r="J2" s="355"/>
      <c r="K2" s="355">
        <v>44013</v>
      </c>
      <c r="L2" s="356"/>
    </row>
    <row r="3" spans="1:13" ht="15.75" x14ac:dyDescent="0.25">
      <c r="A3" s="118">
        <v>1522</v>
      </c>
      <c r="B3" s="111" t="s">
        <v>103</v>
      </c>
      <c r="C3" s="109">
        <v>2945</v>
      </c>
      <c r="D3" s="109">
        <v>16</v>
      </c>
      <c r="E3" s="110">
        <v>184.06</v>
      </c>
      <c r="F3" s="107">
        <v>12</v>
      </c>
      <c r="G3" s="107" t="s">
        <v>5</v>
      </c>
      <c r="H3" s="114">
        <v>31421</v>
      </c>
      <c r="I3" s="114">
        <v>162</v>
      </c>
      <c r="J3" s="115">
        <v>193.95679012345678</v>
      </c>
      <c r="K3" s="117">
        <v>12</v>
      </c>
      <c r="L3" s="117" t="s">
        <v>5</v>
      </c>
      <c r="M3" s="114" t="s">
        <v>15</v>
      </c>
    </row>
    <row r="4" spans="1:13" ht="15.75" x14ac:dyDescent="0.25">
      <c r="A4" s="118">
        <v>1819</v>
      </c>
      <c r="B4" s="111" t="s">
        <v>35</v>
      </c>
      <c r="C4" s="109">
        <v>4096</v>
      </c>
      <c r="D4" s="109">
        <v>26</v>
      </c>
      <c r="E4" s="110">
        <v>157.53846153846155</v>
      </c>
      <c r="F4" s="107">
        <v>32</v>
      </c>
      <c r="G4" s="107" t="s">
        <v>7</v>
      </c>
      <c r="H4" s="114">
        <v>30423</v>
      </c>
      <c r="I4" s="114">
        <v>185</v>
      </c>
      <c r="J4" s="115">
        <v>164.44864864864866</v>
      </c>
      <c r="K4" s="117">
        <v>32</v>
      </c>
      <c r="L4" s="117" t="s">
        <v>7</v>
      </c>
      <c r="M4" s="114" t="s">
        <v>6</v>
      </c>
    </row>
    <row r="5" spans="1:13" ht="15.75" x14ac:dyDescent="0.25">
      <c r="A5" s="118">
        <v>48</v>
      </c>
      <c r="B5" s="111" t="s">
        <v>82</v>
      </c>
      <c r="C5" s="109">
        <v>0</v>
      </c>
      <c r="D5" s="109">
        <v>0</v>
      </c>
      <c r="E5" s="110" t="e">
        <v>#DIV/0!</v>
      </c>
      <c r="F5" s="107">
        <v>21</v>
      </c>
      <c r="G5" s="107" t="s">
        <v>4</v>
      </c>
      <c r="H5" s="114">
        <v>8503</v>
      </c>
      <c r="I5" s="114">
        <v>47</v>
      </c>
      <c r="J5" s="115">
        <v>180.91489361702128</v>
      </c>
      <c r="K5" s="117">
        <v>21</v>
      </c>
      <c r="L5" s="117" t="s">
        <v>4</v>
      </c>
      <c r="M5" s="114" t="s">
        <v>179</v>
      </c>
    </row>
    <row r="6" spans="1:13" ht="15.75" x14ac:dyDescent="0.25">
      <c r="A6" s="118">
        <v>1739</v>
      </c>
      <c r="B6" s="111" t="s">
        <v>166</v>
      </c>
      <c r="C6" s="109">
        <v>0</v>
      </c>
      <c r="D6" s="109">
        <v>0</v>
      </c>
      <c r="E6" s="110" t="e">
        <v>#DIV/0!</v>
      </c>
      <c r="F6" s="107">
        <v>36</v>
      </c>
      <c r="G6" s="107" t="s">
        <v>7</v>
      </c>
      <c r="H6" s="114">
        <v>4451</v>
      </c>
      <c r="I6" s="114">
        <v>28</v>
      </c>
      <c r="J6" s="115">
        <v>158.96428571428572</v>
      </c>
      <c r="K6" s="117">
        <v>36</v>
      </c>
      <c r="L6" s="117" t="s">
        <v>7</v>
      </c>
      <c r="M6" s="114" t="s">
        <v>9</v>
      </c>
    </row>
    <row r="7" spans="1:13" ht="15.75" x14ac:dyDescent="0.25">
      <c r="A7" s="118">
        <v>2327</v>
      </c>
      <c r="B7" s="111" t="s">
        <v>104</v>
      </c>
      <c r="C7" s="109">
        <v>0</v>
      </c>
      <c r="D7" s="109">
        <v>0</v>
      </c>
      <c r="E7" s="110" t="e">
        <v>#DIV/0!</v>
      </c>
      <c r="F7" s="107">
        <v>26</v>
      </c>
      <c r="G7" s="107" t="s">
        <v>3</v>
      </c>
      <c r="H7" s="114">
        <v>6925</v>
      </c>
      <c r="I7" s="114">
        <v>40</v>
      </c>
      <c r="J7" s="115">
        <v>173.125</v>
      </c>
      <c r="K7" s="117">
        <v>26</v>
      </c>
      <c r="L7" s="117" t="s">
        <v>3</v>
      </c>
      <c r="M7" s="114" t="s">
        <v>15</v>
      </c>
    </row>
    <row r="8" spans="1:13" ht="15.75" x14ac:dyDescent="0.25">
      <c r="A8" s="118">
        <v>236</v>
      </c>
      <c r="B8" s="111" t="s">
        <v>187</v>
      </c>
      <c r="C8" s="109">
        <v>1080</v>
      </c>
      <c r="D8" s="109">
        <v>6</v>
      </c>
      <c r="E8" s="110">
        <v>180</v>
      </c>
      <c r="F8" s="107">
        <v>15</v>
      </c>
      <c r="G8" s="107" t="s">
        <v>4</v>
      </c>
      <c r="H8" s="114">
        <v>12417</v>
      </c>
      <c r="I8" s="114">
        <v>66</v>
      </c>
      <c r="J8" s="115">
        <v>188.13636363636363</v>
      </c>
      <c r="K8" s="117">
        <v>15</v>
      </c>
      <c r="L8" s="117" t="s">
        <v>4</v>
      </c>
      <c r="M8" s="114" t="s">
        <v>9</v>
      </c>
    </row>
    <row r="9" spans="1:13" ht="15.75" x14ac:dyDescent="0.25">
      <c r="A9" s="118">
        <v>2804</v>
      </c>
      <c r="B9" s="111" t="s">
        <v>160</v>
      </c>
      <c r="C9" s="109">
        <v>0</v>
      </c>
      <c r="D9" s="109">
        <v>0</v>
      </c>
      <c r="E9" s="110" t="e">
        <v>#DIV/0!</v>
      </c>
      <c r="F9" s="107">
        <v>27</v>
      </c>
      <c r="G9" s="107" t="s">
        <v>3</v>
      </c>
      <c r="H9" s="114">
        <v>13013</v>
      </c>
      <c r="I9" s="114">
        <v>76</v>
      </c>
      <c r="J9" s="115">
        <v>171.22368421052633</v>
      </c>
      <c r="K9" s="117">
        <v>27</v>
      </c>
      <c r="L9" s="117" t="s">
        <v>3</v>
      </c>
      <c r="M9" s="114" t="s">
        <v>178</v>
      </c>
    </row>
    <row r="10" spans="1:13" ht="15.75" x14ac:dyDescent="0.25">
      <c r="A10" s="118">
        <v>111</v>
      </c>
      <c r="B10" s="111" t="s">
        <v>83</v>
      </c>
      <c r="C10" s="109">
        <v>5077</v>
      </c>
      <c r="D10" s="109">
        <v>30</v>
      </c>
      <c r="E10" s="110">
        <v>169.23</v>
      </c>
      <c r="F10" s="107">
        <v>28</v>
      </c>
      <c r="G10" s="107" t="s">
        <v>3</v>
      </c>
      <c r="H10" s="114">
        <v>24877</v>
      </c>
      <c r="I10" s="114">
        <v>146</v>
      </c>
      <c r="J10" s="115">
        <v>170.39041095890411</v>
      </c>
      <c r="K10" s="117">
        <v>28</v>
      </c>
      <c r="L10" s="117" t="s">
        <v>3</v>
      </c>
      <c r="M10" s="114" t="s">
        <v>179</v>
      </c>
    </row>
    <row r="11" spans="1:13" ht="15.75" x14ac:dyDescent="0.25">
      <c r="A11" s="118">
        <v>123</v>
      </c>
      <c r="B11" s="111" t="s">
        <v>115</v>
      </c>
      <c r="C11" s="109">
        <v>4103</v>
      </c>
      <c r="D11" s="109">
        <v>21</v>
      </c>
      <c r="E11" s="110">
        <v>195.38</v>
      </c>
      <c r="F11" s="107">
        <v>11</v>
      </c>
      <c r="G11" s="107" t="s">
        <v>5</v>
      </c>
      <c r="H11" s="114">
        <v>2518</v>
      </c>
      <c r="I11" s="114">
        <v>13</v>
      </c>
      <c r="J11" s="115">
        <v>193.69230769230768</v>
      </c>
      <c r="K11" s="117" t="s">
        <v>1</v>
      </c>
      <c r="L11" s="117" t="s">
        <v>185</v>
      </c>
      <c r="M11" s="114" t="s">
        <v>16</v>
      </c>
    </row>
    <row r="12" spans="1:13" ht="15.75" x14ac:dyDescent="0.25">
      <c r="A12" s="118">
        <v>132</v>
      </c>
      <c r="B12" s="111" t="s">
        <v>21</v>
      </c>
      <c r="C12" s="109">
        <v>1009</v>
      </c>
      <c r="D12" s="109">
        <v>6</v>
      </c>
      <c r="E12" s="110">
        <v>168.16666666666666</v>
      </c>
      <c r="F12" s="107">
        <v>22</v>
      </c>
      <c r="G12" s="107" t="s">
        <v>4</v>
      </c>
      <c r="H12" s="114">
        <v>12026</v>
      </c>
      <c r="I12" s="114">
        <v>67</v>
      </c>
      <c r="J12" s="115">
        <v>179.49253731343285</v>
      </c>
      <c r="K12" s="117">
        <v>22</v>
      </c>
      <c r="L12" s="117" t="s">
        <v>4</v>
      </c>
      <c r="M12" s="114" t="s">
        <v>0</v>
      </c>
    </row>
    <row r="13" spans="1:13" ht="15.75" x14ac:dyDescent="0.25">
      <c r="A13" s="118">
        <v>1002</v>
      </c>
      <c r="B13" s="111" t="s">
        <v>173</v>
      </c>
      <c r="C13" s="109">
        <v>0</v>
      </c>
      <c r="D13" s="109">
        <v>0</v>
      </c>
      <c r="E13" s="110" t="e">
        <v>#DIV/0!</v>
      </c>
      <c r="F13" s="107">
        <v>34</v>
      </c>
      <c r="G13" s="107" t="s">
        <v>3</v>
      </c>
      <c r="H13" s="114">
        <v>8753</v>
      </c>
      <c r="I13" s="114">
        <v>54</v>
      </c>
      <c r="J13" s="115">
        <v>162.09259259259258</v>
      </c>
      <c r="K13" s="117">
        <v>34</v>
      </c>
      <c r="L13" s="117" t="s">
        <v>3</v>
      </c>
      <c r="M13" s="114" t="s">
        <v>13</v>
      </c>
    </row>
    <row r="14" spans="1:13" ht="15.75" x14ac:dyDescent="0.25">
      <c r="A14" s="118">
        <v>138</v>
      </c>
      <c r="B14" s="111" t="s">
        <v>89</v>
      </c>
      <c r="C14" s="109">
        <v>0</v>
      </c>
      <c r="D14" s="109">
        <v>0</v>
      </c>
      <c r="E14" s="110" t="e">
        <v>#DIV/0!</v>
      </c>
      <c r="F14" s="107">
        <v>36</v>
      </c>
      <c r="G14" s="107" t="s">
        <v>7</v>
      </c>
      <c r="H14" s="114">
        <v>7193</v>
      </c>
      <c r="I14" s="114">
        <v>45</v>
      </c>
      <c r="J14" s="115">
        <v>159.84444444444443</v>
      </c>
      <c r="K14" s="117">
        <v>36</v>
      </c>
      <c r="L14" s="117" t="s">
        <v>7</v>
      </c>
      <c r="M14" s="114" t="s">
        <v>13</v>
      </c>
    </row>
    <row r="15" spans="1:13" ht="15.75" x14ac:dyDescent="0.25">
      <c r="A15" s="118">
        <v>142</v>
      </c>
      <c r="B15" s="111" t="s">
        <v>36</v>
      </c>
      <c r="C15" s="109">
        <v>1538</v>
      </c>
      <c r="D15" s="109">
        <v>9</v>
      </c>
      <c r="E15" s="110">
        <v>170.89</v>
      </c>
      <c r="F15" s="107">
        <v>19</v>
      </c>
      <c r="G15" s="107" t="s">
        <v>4</v>
      </c>
      <c r="H15" s="114">
        <v>6623</v>
      </c>
      <c r="I15" s="114">
        <v>36</v>
      </c>
      <c r="J15" s="115">
        <v>183.97222222222223</v>
      </c>
      <c r="K15" s="117">
        <v>18</v>
      </c>
      <c r="L15" s="117" t="s">
        <v>4</v>
      </c>
      <c r="M15" s="114" t="s">
        <v>6</v>
      </c>
    </row>
    <row r="16" spans="1:13" ht="15.75" x14ac:dyDescent="0.25">
      <c r="A16" s="119">
        <v>1474</v>
      </c>
      <c r="B16" s="111" t="s">
        <v>59</v>
      </c>
      <c r="C16" s="109">
        <v>0</v>
      </c>
      <c r="D16" s="109">
        <v>0</v>
      </c>
      <c r="E16" s="110" t="e">
        <v>#DIV/0!</v>
      </c>
      <c r="F16" s="107">
        <v>34</v>
      </c>
      <c r="G16" s="107" t="s">
        <v>3</v>
      </c>
      <c r="H16" s="114">
        <v>3559</v>
      </c>
      <c r="I16" s="114">
        <v>22</v>
      </c>
      <c r="J16" s="115">
        <v>161.77272727272728</v>
      </c>
      <c r="K16" s="117">
        <v>34</v>
      </c>
      <c r="L16" s="117" t="s">
        <v>3</v>
      </c>
      <c r="M16" s="114" t="s">
        <v>6</v>
      </c>
    </row>
    <row r="17" spans="1:13" ht="15.75" x14ac:dyDescent="0.25">
      <c r="A17" s="118">
        <v>149</v>
      </c>
      <c r="B17" s="111" t="s">
        <v>95</v>
      </c>
      <c r="C17" s="109">
        <v>0</v>
      </c>
      <c r="D17" s="109">
        <v>0</v>
      </c>
      <c r="E17" s="110" t="e">
        <v>#DIV/0!</v>
      </c>
      <c r="F17" s="107">
        <v>18</v>
      </c>
      <c r="G17" s="107" t="s">
        <v>4</v>
      </c>
      <c r="H17" s="114">
        <v>14728</v>
      </c>
      <c r="I17" s="114">
        <v>80</v>
      </c>
      <c r="J17" s="115">
        <v>184.1</v>
      </c>
      <c r="K17" s="117">
        <v>18</v>
      </c>
      <c r="L17" s="117" t="s">
        <v>4</v>
      </c>
      <c r="M17" s="114" t="s">
        <v>14</v>
      </c>
    </row>
    <row r="18" spans="1:13" ht="15.75" x14ac:dyDescent="0.25">
      <c r="A18" s="118">
        <v>151</v>
      </c>
      <c r="B18" s="111" t="s">
        <v>60</v>
      </c>
      <c r="C18" s="109">
        <v>0</v>
      </c>
      <c r="D18" s="109">
        <v>0</v>
      </c>
      <c r="E18" s="110" t="e">
        <v>#DIV/0!</v>
      </c>
      <c r="F18" s="107">
        <v>20</v>
      </c>
      <c r="G18" s="107" t="s">
        <v>4</v>
      </c>
      <c r="H18" s="114">
        <v>7637</v>
      </c>
      <c r="I18" s="114">
        <v>42</v>
      </c>
      <c r="J18" s="115">
        <v>181.83333333333334</v>
      </c>
      <c r="K18" s="117">
        <v>20</v>
      </c>
      <c r="L18" s="117" t="s">
        <v>4</v>
      </c>
      <c r="M18" s="114" t="s">
        <v>11</v>
      </c>
    </row>
    <row r="19" spans="1:13" ht="15.75" x14ac:dyDescent="0.25">
      <c r="A19" s="118">
        <v>2138</v>
      </c>
      <c r="B19" s="111" t="s">
        <v>105</v>
      </c>
      <c r="C19" s="109">
        <v>4261</v>
      </c>
      <c r="D19" s="109">
        <v>28</v>
      </c>
      <c r="E19" s="110">
        <v>152.18</v>
      </c>
      <c r="F19" s="107">
        <v>22</v>
      </c>
      <c r="G19" s="107" t="s">
        <v>4</v>
      </c>
      <c r="H19" s="114">
        <v>39711</v>
      </c>
      <c r="I19" s="114">
        <v>222</v>
      </c>
      <c r="J19" s="115">
        <v>178.87837837837839</v>
      </c>
      <c r="K19" s="117">
        <v>22</v>
      </c>
      <c r="L19" s="117" t="s">
        <v>4</v>
      </c>
      <c r="M19" s="114" t="s">
        <v>15</v>
      </c>
    </row>
    <row r="20" spans="1:13" ht="15.75" x14ac:dyDescent="0.25">
      <c r="A20" s="118">
        <v>1782</v>
      </c>
      <c r="B20" s="111" t="s">
        <v>131</v>
      </c>
      <c r="C20" s="109">
        <v>1557</v>
      </c>
      <c r="D20" s="109">
        <v>9</v>
      </c>
      <c r="E20" s="110">
        <v>173</v>
      </c>
      <c r="F20" s="107" t="s">
        <v>177</v>
      </c>
      <c r="G20" s="107" t="s">
        <v>185</v>
      </c>
      <c r="H20" s="114">
        <v>1813</v>
      </c>
      <c r="I20" s="114">
        <v>11</v>
      </c>
      <c r="J20" s="115">
        <v>164.81818181818181</v>
      </c>
      <c r="K20" s="117" t="s">
        <v>177</v>
      </c>
      <c r="L20" s="117" t="s">
        <v>185</v>
      </c>
      <c r="M20" s="114" t="s">
        <v>17</v>
      </c>
    </row>
    <row r="21" spans="1:13" ht="15.75" x14ac:dyDescent="0.25">
      <c r="A21" s="118">
        <v>1210</v>
      </c>
      <c r="B21" s="111" t="s">
        <v>37</v>
      </c>
      <c r="C21" s="109">
        <v>1765</v>
      </c>
      <c r="D21" s="109">
        <v>12</v>
      </c>
      <c r="E21" s="110">
        <v>147.08000000000001</v>
      </c>
      <c r="F21" s="107">
        <v>30</v>
      </c>
      <c r="G21" s="107" t="s">
        <v>3</v>
      </c>
      <c r="H21" s="114">
        <v>14894</v>
      </c>
      <c r="I21" s="114">
        <v>89</v>
      </c>
      <c r="J21" s="115">
        <v>167.34831460674158</v>
      </c>
      <c r="K21" s="117">
        <v>30</v>
      </c>
      <c r="L21" s="117" t="s">
        <v>3</v>
      </c>
      <c r="M21" s="114" t="s">
        <v>6</v>
      </c>
    </row>
    <row r="22" spans="1:13" ht="15.75" x14ac:dyDescent="0.25">
      <c r="A22" s="118">
        <v>2220</v>
      </c>
      <c r="B22" s="111" t="s">
        <v>61</v>
      </c>
      <c r="C22" s="123">
        <v>5877</v>
      </c>
      <c r="D22" s="123">
        <v>32</v>
      </c>
      <c r="E22" s="123">
        <v>183.66</v>
      </c>
      <c r="F22" s="107">
        <v>15</v>
      </c>
      <c r="G22" s="107" t="s">
        <v>4</v>
      </c>
      <c r="H22" s="114">
        <v>18808</v>
      </c>
      <c r="I22" s="114">
        <v>100</v>
      </c>
      <c r="J22" s="115">
        <v>188.08</v>
      </c>
      <c r="K22" s="117">
        <v>15</v>
      </c>
      <c r="L22" s="117" t="s">
        <v>4</v>
      </c>
      <c r="M22" s="114" t="s">
        <v>16</v>
      </c>
    </row>
    <row r="23" spans="1:13" ht="15.75" x14ac:dyDescent="0.25">
      <c r="A23" s="118">
        <v>181</v>
      </c>
      <c r="B23" s="111" t="s">
        <v>49</v>
      </c>
      <c r="C23" s="123">
        <v>3015</v>
      </c>
      <c r="D23" s="123">
        <v>18</v>
      </c>
      <c r="E23" s="123">
        <v>167.5</v>
      </c>
      <c r="F23" s="107">
        <v>20</v>
      </c>
      <c r="G23" s="107" t="s">
        <v>10</v>
      </c>
      <c r="H23" s="114">
        <v>17386</v>
      </c>
      <c r="I23" s="114">
        <v>96</v>
      </c>
      <c r="J23" s="115">
        <v>181.10416666666666</v>
      </c>
      <c r="K23" s="117">
        <v>20</v>
      </c>
      <c r="L23" s="117" t="s">
        <v>10</v>
      </c>
      <c r="M23" s="114" t="s">
        <v>9</v>
      </c>
    </row>
    <row r="24" spans="1:13" ht="15.75" x14ac:dyDescent="0.25">
      <c r="A24" s="118">
        <v>2792</v>
      </c>
      <c r="B24" s="111" t="s">
        <v>174</v>
      </c>
      <c r="C24" s="123">
        <v>1080</v>
      </c>
      <c r="D24" s="123">
        <v>6</v>
      </c>
      <c r="E24" s="123">
        <v>180</v>
      </c>
      <c r="F24" s="107">
        <v>36</v>
      </c>
      <c r="G24" s="107" t="s">
        <v>3</v>
      </c>
      <c r="H24" s="114">
        <v>9959</v>
      </c>
      <c r="I24" s="114">
        <v>63</v>
      </c>
      <c r="J24" s="115">
        <v>158.07936507936509</v>
      </c>
      <c r="K24" s="117">
        <v>36</v>
      </c>
      <c r="L24" s="117" t="s">
        <v>3</v>
      </c>
      <c r="M24" s="114" t="s">
        <v>15</v>
      </c>
    </row>
    <row r="25" spans="1:13" ht="15.75" x14ac:dyDescent="0.25">
      <c r="A25" s="118">
        <v>189</v>
      </c>
      <c r="B25" s="111" t="s">
        <v>84</v>
      </c>
      <c r="C25" s="123">
        <v>6248</v>
      </c>
      <c r="D25" s="123">
        <v>34</v>
      </c>
      <c r="E25" s="124">
        <v>183.76</v>
      </c>
      <c r="F25" s="108">
        <v>19</v>
      </c>
      <c r="G25" s="107" t="s">
        <v>4</v>
      </c>
      <c r="H25" s="114">
        <v>41653</v>
      </c>
      <c r="I25" s="114">
        <v>232</v>
      </c>
      <c r="J25" s="115">
        <v>179.53879310344828</v>
      </c>
      <c r="K25" s="117">
        <v>21</v>
      </c>
      <c r="L25" s="117" t="s">
        <v>4</v>
      </c>
      <c r="M25" s="114" t="s">
        <v>179</v>
      </c>
    </row>
    <row r="26" spans="1:13" ht="15.75" x14ac:dyDescent="0.25">
      <c r="A26" s="118">
        <v>192</v>
      </c>
      <c r="B26" s="111" t="s">
        <v>98</v>
      </c>
      <c r="C26" s="109">
        <v>1450</v>
      </c>
      <c r="D26" s="109">
        <v>9</v>
      </c>
      <c r="E26" s="110">
        <v>161.11111111111111</v>
      </c>
      <c r="F26" s="107" t="s">
        <v>177</v>
      </c>
      <c r="G26" s="107" t="s">
        <v>185</v>
      </c>
      <c r="H26" s="114"/>
      <c r="I26" s="114"/>
      <c r="J26" s="115"/>
      <c r="K26" s="117" t="s">
        <v>177</v>
      </c>
      <c r="L26" s="117" t="s">
        <v>185</v>
      </c>
      <c r="M26" s="114" t="s">
        <v>14</v>
      </c>
    </row>
    <row r="27" spans="1:13" ht="15.75" x14ac:dyDescent="0.25">
      <c r="A27" s="119">
        <v>2819</v>
      </c>
      <c r="B27" s="111" t="s">
        <v>161</v>
      </c>
      <c r="C27" s="109">
        <v>1262</v>
      </c>
      <c r="D27" s="109">
        <v>7</v>
      </c>
      <c r="E27" s="110">
        <v>180.28571428571428</v>
      </c>
      <c r="F27" s="107">
        <v>29</v>
      </c>
      <c r="G27" s="107" t="s">
        <v>3</v>
      </c>
      <c r="H27" s="114">
        <v>10441</v>
      </c>
      <c r="I27" s="114">
        <v>62</v>
      </c>
      <c r="J27" s="115">
        <v>168.40322580645162</v>
      </c>
      <c r="K27" s="117">
        <v>29</v>
      </c>
      <c r="L27" s="117" t="s">
        <v>3</v>
      </c>
      <c r="M27" s="114" t="s">
        <v>178</v>
      </c>
    </row>
    <row r="28" spans="1:13" ht="15.75" x14ac:dyDescent="0.25">
      <c r="A28" s="118">
        <v>2693</v>
      </c>
      <c r="B28" s="111" t="s">
        <v>132</v>
      </c>
      <c r="C28" s="109">
        <v>0</v>
      </c>
      <c r="D28" s="109">
        <v>0</v>
      </c>
      <c r="E28" s="110" t="e">
        <v>#DIV/0!</v>
      </c>
      <c r="F28" s="107">
        <v>23</v>
      </c>
      <c r="G28" s="107" t="s">
        <v>3</v>
      </c>
      <c r="H28" s="114">
        <v>5317</v>
      </c>
      <c r="I28" s="114">
        <v>30</v>
      </c>
      <c r="J28" s="115">
        <v>177.23333333333332</v>
      </c>
      <c r="K28" s="117">
        <v>23</v>
      </c>
      <c r="L28" s="117" t="s">
        <v>3</v>
      </c>
      <c r="M28" s="114" t="s">
        <v>17</v>
      </c>
    </row>
    <row r="29" spans="1:13" ht="15.75" x14ac:dyDescent="0.25">
      <c r="A29" s="118">
        <v>210</v>
      </c>
      <c r="B29" s="111" t="s">
        <v>133</v>
      </c>
      <c r="C29" s="123">
        <v>1024</v>
      </c>
      <c r="D29" s="123">
        <v>6</v>
      </c>
      <c r="E29" s="123">
        <v>170.67</v>
      </c>
      <c r="F29" s="107">
        <v>23</v>
      </c>
      <c r="G29" s="107" t="s">
        <v>3</v>
      </c>
      <c r="H29" s="114">
        <v>20555</v>
      </c>
      <c r="I29" s="114">
        <v>116</v>
      </c>
      <c r="J29" s="115">
        <v>177.19827586206895</v>
      </c>
      <c r="K29" s="117">
        <v>23</v>
      </c>
      <c r="L29" s="117" t="s">
        <v>3</v>
      </c>
      <c r="M29" s="114" t="s">
        <v>17</v>
      </c>
    </row>
    <row r="30" spans="1:13" ht="15.75" x14ac:dyDescent="0.25">
      <c r="A30" s="118">
        <v>1967</v>
      </c>
      <c r="B30" s="111" t="s">
        <v>38</v>
      </c>
      <c r="C30" s="109">
        <v>902</v>
      </c>
      <c r="D30" s="109">
        <v>6</v>
      </c>
      <c r="E30" s="110">
        <v>150.33333333333334</v>
      </c>
      <c r="F30" s="107">
        <v>49</v>
      </c>
      <c r="G30" s="107" t="s">
        <v>3</v>
      </c>
      <c r="H30" s="114">
        <v>6871</v>
      </c>
      <c r="I30" s="114">
        <v>49</v>
      </c>
      <c r="J30" s="115">
        <v>140.22448979591837</v>
      </c>
      <c r="K30" s="117">
        <v>49</v>
      </c>
      <c r="L30" s="117" t="s">
        <v>3</v>
      </c>
      <c r="M30" s="114" t="s">
        <v>6</v>
      </c>
    </row>
    <row r="31" spans="1:13" ht="15.75" x14ac:dyDescent="0.25">
      <c r="A31" s="118">
        <v>2474</v>
      </c>
      <c r="B31" s="111" t="s">
        <v>141</v>
      </c>
      <c r="C31" s="109">
        <v>0</v>
      </c>
      <c r="D31" s="109">
        <v>0</v>
      </c>
      <c r="E31" s="110" t="e">
        <v>#DIV/0!</v>
      </c>
      <c r="F31" s="107">
        <v>60</v>
      </c>
      <c r="G31" s="107" t="s">
        <v>7</v>
      </c>
      <c r="H31" s="114">
        <v>4230</v>
      </c>
      <c r="I31" s="114">
        <v>36</v>
      </c>
      <c r="J31" s="115">
        <v>117.5</v>
      </c>
      <c r="K31" s="117">
        <v>60</v>
      </c>
      <c r="L31" s="117" t="s">
        <v>7</v>
      </c>
      <c r="M31" s="114" t="s">
        <v>18</v>
      </c>
    </row>
    <row r="32" spans="1:13" ht="15.75" x14ac:dyDescent="0.25">
      <c r="A32" s="118">
        <v>2694</v>
      </c>
      <c r="B32" s="111" t="s">
        <v>142</v>
      </c>
      <c r="C32" s="109">
        <v>1366</v>
      </c>
      <c r="D32" s="109">
        <v>8</v>
      </c>
      <c r="E32" s="110">
        <v>170.75</v>
      </c>
      <c r="F32" s="107">
        <v>30</v>
      </c>
      <c r="G32" s="107" t="s">
        <v>3</v>
      </c>
      <c r="H32" s="114">
        <v>18877</v>
      </c>
      <c r="I32" s="114">
        <v>113</v>
      </c>
      <c r="J32" s="115">
        <v>167.05309734513276</v>
      </c>
      <c r="K32" s="117">
        <v>30</v>
      </c>
      <c r="L32" s="117" t="s">
        <v>3</v>
      </c>
      <c r="M32" s="114" t="s">
        <v>18</v>
      </c>
    </row>
    <row r="33" spans="1:13" ht="15.75" x14ac:dyDescent="0.25">
      <c r="A33" s="118">
        <v>228</v>
      </c>
      <c r="B33" s="111" t="s">
        <v>50</v>
      </c>
      <c r="C33" s="123">
        <v>0</v>
      </c>
      <c r="D33" s="123">
        <v>0</v>
      </c>
      <c r="E33" s="123">
        <v>0</v>
      </c>
      <c r="F33" s="107">
        <v>38</v>
      </c>
      <c r="G33" s="107" t="s">
        <v>7</v>
      </c>
      <c r="H33" s="114">
        <v>20299</v>
      </c>
      <c r="I33" s="114">
        <v>130</v>
      </c>
      <c r="J33" s="115">
        <v>156.14615384615385</v>
      </c>
      <c r="K33" s="117">
        <v>38</v>
      </c>
      <c r="L33" s="117" t="s">
        <v>7</v>
      </c>
      <c r="M33" s="114" t="s">
        <v>9</v>
      </c>
    </row>
    <row r="34" spans="1:13" ht="15.75" x14ac:dyDescent="0.25">
      <c r="A34" s="118">
        <v>230</v>
      </c>
      <c r="B34" s="111" t="s">
        <v>23</v>
      </c>
      <c r="C34" s="123">
        <v>971</v>
      </c>
      <c r="D34" s="123">
        <v>6</v>
      </c>
      <c r="E34" s="123">
        <v>161.83000000000001</v>
      </c>
      <c r="F34" s="107">
        <v>19</v>
      </c>
      <c r="G34" s="107" t="s">
        <v>4</v>
      </c>
      <c r="H34" s="114">
        <v>12678</v>
      </c>
      <c r="I34" s="114">
        <v>69</v>
      </c>
      <c r="J34" s="115">
        <v>183.7391304347826</v>
      </c>
      <c r="K34" s="117">
        <v>19</v>
      </c>
      <c r="L34" s="117" t="s">
        <v>4</v>
      </c>
      <c r="M34" s="114" t="s">
        <v>0</v>
      </c>
    </row>
    <row r="35" spans="1:13" ht="15.75" x14ac:dyDescent="0.25">
      <c r="A35" s="119">
        <v>1817</v>
      </c>
      <c r="B35" s="111" t="s">
        <v>64</v>
      </c>
      <c r="C35" s="109">
        <v>0</v>
      </c>
      <c r="D35" s="109">
        <v>0</v>
      </c>
      <c r="E35" s="110" t="e">
        <v>#DIV/0!</v>
      </c>
      <c r="F35" s="107" t="s">
        <v>177</v>
      </c>
      <c r="G35" s="107" t="s">
        <v>185</v>
      </c>
      <c r="H35" s="114">
        <v>0</v>
      </c>
      <c r="I35" s="114">
        <v>0</v>
      </c>
      <c r="J35" s="115">
        <v>0</v>
      </c>
      <c r="K35" s="117" t="s">
        <v>177</v>
      </c>
      <c r="L35" s="117" t="s">
        <v>185</v>
      </c>
      <c r="M35" s="114" t="s">
        <v>11</v>
      </c>
    </row>
    <row r="36" spans="1:13" ht="15.75" x14ac:dyDescent="0.25">
      <c r="A36" s="118">
        <v>1615</v>
      </c>
      <c r="B36" s="111" t="s">
        <v>169</v>
      </c>
      <c r="C36" s="123">
        <v>1660</v>
      </c>
      <c r="D36" s="123">
        <v>10</v>
      </c>
      <c r="E36" s="123">
        <v>166</v>
      </c>
      <c r="F36" s="107">
        <v>36</v>
      </c>
      <c r="G36" s="107" t="s">
        <v>7</v>
      </c>
      <c r="H36" s="114">
        <v>12422</v>
      </c>
      <c r="I36" s="114">
        <v>78</v>
      </c>
      <c r="J36" s="115">
        <v>159.25641025641025</v>
      </c>
      <c r="K36" s="117">
        <v>36</v>
      </c>
      <c r="L36" s="117" t="s">
        <v>7</v>
      </c>
      <c r="M36" s="114" t="s">
        <v>11</v>
      </c>
    </row>
    <row r="37" spans="1:13" ht="15.75" x14ac:dyDescent="0.25">
      <c r="A37" s="118">
        <v>2635</v>
      </c>
      <c r="B37" s="111" t="s">
        <v>65</v>
      </c>
      <c r="C37" s="109">
        <v>1055</v>
      </c>
      <c r="D37" s="109">
        <v>7</v>
      </c>
      <c r="E37" s="110">
        <v>150.71428571428572</v>
      </c>
      <c r="F37" s="107">
        <v>39</v>
      </c>
      <c r="G37" s="107" t="s">
        <v>3</v>
      </c>
      <c r="H37" s="114">
        <v>9662</v>
      </c>
      <c r="I37" s="114">
        <v>62</v>
      </c>
      <c r="J37" s="115">
        <v>155.83870967741936</v>
      </c>
      <c r="K37" s="117">
        <v>39</v>
      </c>
      <c r="L37" s="117" t="s">
        <v>3</v>
      </c>
      <c r="M37" s="114" t="s">
        <v>6</v>
      </c>
    </row>
    <row r="38" spans="1:13" ht="15.75" x14ac:dyDescent="0.25">
      <c r="A38" s="118">
        <v>272</v>
      </c>
      <c r="B38" s="111" t="s">
        <v>66</v>
      </c>
      <c r="C38" s="123">
        <v>2305</v>
      </c>
      <c r="D38" s="123">
        <v>16</v>
      </c>
      <c r="E38" s="123">
        <v>144.06</v>
      </c>
      <c r="F38" s="107">
        <v>40</v>
      </c>
      <c r="G38" s="107" t="s">
        <v>3</v>
      </c>
      <c r="H38" s="114">
        <v>25709</v>
      </c>
      <c r="I38" s="114">
        <v>168</v>
      </c>
      <c r="J38" s="115">
        <v>153.0297619047619</v>
      </c>
      <c r="K38" s="117">
        <v>40</v>
      </c>
      <c r="L38" s="117" t="s">
        <v>3</v>
      </c>
      <c r="M38" s="114" t="s">
        <v>11</v>
      </c>
    </row>
    <row r="39" spans="1:13" ht="15.75" x14ac:dyDescent="0.25">
      <c r="A39" s="118">
        <v>2634</v>
      </c>
      <c r="B39" s="111" t="s">
        <v>118</v>
      </c>
      <c r="C39" s="109">
        <v>1649</v>
      </c>
      <c r="D39" s="109">
        <v>8</v>
      </c>
      <c r="E39" s="110">
        <v>206.125</v>
      </c>
      <c r="F39" s="107">
        <v>6</v>
      </c>
      <c r="G39" s="107" t="s">
        <v>5</v>
      </c>
      <c r="H39" s="114">
        <v>8256</v>
      </c>
      <c r="I39" s="114">
        <v>41</v>
      </c>
      <c r="J39" s="115">
        <v>201.36585365853659</v>
      </c>
      <c r="K39" s="117">
        <v>6</v>
      </c>
      <c r="L39" s="117" t="s">
        <v>5</v>
      </c>
      <c r="M39" s="114" t="s">
        <v>16</v>
      </c>
    </row>
    <row r="40" spans="1:13" ht="15.75" x14ac:dyDescent="0.25">
      <c r="A40" s="118">
        <v>280</v>
      </c>
      <c r="B40" s="111" t="s">
        <v>164</v>
      </c>
      <c r="C40" s="109">
        <v>0</v>
      </c>
      <c r="D40" s="109">
        <v>0</v>
      </c>
      <c r="E40" s="110" t="e">
        <v>#DIV/0!</v>
      </c>
      <c r="F40" s="107">
        <v>23</v>
      </c>
      <c r="G40" s="107" t="s">
        <v>3</v>
      </c>
      <c r="H40" s="114">
        <v>4968</v>
      </c>
      <c r="I40" s="114">
        <v>28</v>
      </c>
      <c r="J40" s="115">
        <v>177.42857142857142</v>
      </c>
      <c r="K40" s="117">
        <v>23</v>
      </c>
      <c r="L40" s="117" t="s">
        <v>3</v>
      </c>
      <c r="M40" s="114" t="s">
        <v>179</v>
      </c>
    </row>
    <row r="41" spans="1:13" ht="15.75" x14ac:dyDescent="0.25">
      <c r="A41" s="118">
        <v>2497</v>
      </c>
      <c r="B41" s="111" t="s">
        <v>170</v>
      </c>
      <c r="C41" s="109">
        <v>0</v>
      </c>
      <c r="D41" s="109">
        <v>0</v>
      </c>
      <c r="E41" s="110" t="e">
        <v>#DIV/0!</v>
      </c>
      <c r="F41" s="107" t="s">
        <v>1</v>
      </c>
      <c r="G41" s="107" t="s">
        <v>186</v>
      </c>
      <c r="H41" s="114">
        <v>1404</v>
      </c>
      <c r="I41" s="114">
        <v>8</v>
      </c>
      <c r="J41" s="115">
        <v>175.5</v>
      </c>
      <c r="K41" s="117" t="s">
        <v>1</v>
      </c>
      <c r="L41" s="117" t="s">
        <v>186</v>
      </c>
      <c r="M41" s="114" t="s">
        <v>11</v>
      </c>
    </row>
    <row r="42" spans="1:13" ht="15.75" x14ac:dyDescent="0.25">
      <c r="A42" s="118">
        <v>290</v>
      </c>
      <c r="B42" s="111" t="s">
        <v>119</v>
      </c>
      <c r="C42" s="109">
        <v>3852</v>
      </c>
      <c r="D42" s="109">
        <v>20</v>
      </c>
      <c r="E42" s="125">
        <v>192.71428571428572</v>
      </c>
      <c r="F42" s="108">
        <v>13</v>
      </c>
      <c r="G42" s="107" t="s">
        <v>4</v>
      </c>
      <c r="H42" s="114">
        <v>36839</v>
      </c>
      <c r="I42" s="114">
        <v>202</v>
      </c>
      <c r="J42" s="115">
        <v>182.37128712871288</v>
      </c>
      <c r="K42" s="117">
        <v>19</v>
      </c>
      <c r="L42" s="117" t="s">
        <v>4</v>
      </c>
      <c r="M42" s="114" t="s">
        <v>16</v>
      </c>
    </row>
    <row r="43" spans="1:13" ht="15.75" x14ac:dyDescent="0.25">
      <c r="A43" s="119">
        <v>2831</v>
      </c>
      <c r="B43" s="111" t="s">
        <v>190</v>
      </c>
      <c r="C43" s="123">
        <v>1142</v>
      </c>
      <c r="D43" s="123">
        <v>8</v>
      </c>
      <c r="E43" s="123">
        <v>142.75</v>
      </c>
      <c r="F43" s="107">
        <v>41</v>
      </c>
      <c r="G43" s="107" t="s">
        <v>3</v>
      </c>
      <c r="H43" s="114">
        <v>4575</v>
      </c>
      <c r="I43" s="114">
        <v>30</v>
      </c>
      <c r="J43" s="115">
        <v>152.5</v>
      </c>
      <c r="K43" s="117">
        <v>41</v>
      </c>
      <c r="L43" s="117" t="s">
        <v>3</v>
      </c>
      <c r="M43" s="114" t="s">
        <v>178</v>
      </c>
    </row>
    <row r="44" spans="1:13" ht="15.75" x14ac:dyDescent="0.25">
      <c r="A44" s="118">
        <v>323</v>
      </c>
      <c r="B44" s="111" t="s">
        <v>25</v>
      </c>
      <c r="C44" s="123">
        <v>7907</v>
      </c>
      <c r="D44" s="123">
        <v>43</v>
      </c>
      <c r="E44" s="123">
        <v>183.88</v>
      </c>
      <c r="F44" s="107">
        <v>14</v>
      </c>
      <c r="G44" s="107" t="s">
        <v>5</v>
      </c>
      <c r="H44" s="114">
        <v>56682</v>
      </c>
      <c r="I44" s="114">
        <v>298</v>
      </c>
      <c r="J44" s="115">
        <v>190.20805369127515</v>
      </c>
      <c r="K44" s="117">
        <v>14</v>
      </c>
      <c r="L44" s="117" t="s">
        <v>5</v>
      </c>
      <c r="M44" s="114" t="s">
        <v>0</v>
      </c>
    </row>
    <row r="45" spans="1:13" ht="15.75" x14ac:dyDescent="0.25">
      <c r="A45" s="118">
        <v>2265</v>
      </c>
      <c r="B45" s="111" t="s">
        <v>26</v>
      </c>
      <c r="C45" s="109">
        <v>2507</v>
      </c>
      <c r="D45" s="109">
        <v>15</v>
      </c>
      <c r="E45" s="110">
        <v>167.13333333333333</v>
      </c>
      <c r="F45" s="107">
        <v>23</v>
      </c>
      <c r="G45" s="107" t="s">
        <v>3</v>
      </c>
      <c r="H45" s="114">
        <v>11923</v>
      </c>
      <c r="I45" s="114">
        <v>67</v>
      </c>
      <c r="J45" s="115">
        <v>177.955223880597</v>
      </c>
      <c r="K45" s="117">
        <v>23</v>
      </c>
      <c r="L45" s="117" t="s">
        <v>3</v>
      </c>
      <c r="M45" s="114" t="s">
        <v>178</v>
      </c>
    </row>
    <row r="46" spans="1:13" ht="15.75" x14ac:dyDescent="0.25">
      <c r="A46" s="118">
        <v>2797</v>
      </c>
      <c r="B46" s="111" t="s">
        <v>176</v>
      </c>
      <c r="C46" s="109">
        <v>0</v>
      </c>
      <c r="D46" s="109">
        <v>0</v>
      </c>
      <c r="E46" s="110" t="e">
        <v>#DIV/0!</v>
      </c>
      <c r="F46" s="107" t="s">
        <v>177</v>
      </c>
      <c r="G46" s="107" t="s">
        <v>185</v>
      </c>
      <c r="H46" s="114">
        <v>532</v>
      </c>
      <c r="I46" s="114">
        <v>4</v>
      </c>
      <c r="J46" s="115">
        <v>133</v>
      </c>
      <c r="K46" s="117" t="s">
        <v>177</v>
      </c>
      <c r="L46" s="117" t="s">
        <v>185</v>
      </c>
      <c r="M46" s="114" t="s">
        <v>18</v>
      </c>
    </row>
    <row r="47" spans="1:13" ht="15.75" x14ac:dyDescent="0.25">
      <c r="A47" s="119">
        <v>333</v>
      </c>
      <c r="B47" s="111" t="s">
        <v>188</v>
      </c>
      <c r="C47" s="109">
        <v>0</v>
      </c>
      <c r="D47" s="109">
        <v>0</v>
      </c>
      <c r="E47" s="110" t="e">
        <v>#DIV/0!</v>
      </c>
      <c r="F47" s="107" t="s">
        <v>177</v>
      </c>
      <c r="G47" s="107" t="s">
        <v>185</v>
      </c>
      <c r="H47" s="114"/>
      <c r="I47" s="114"/>
      <c r="J47" s="115"/>
      <c r="K47" s="117" t="s">
        <v>177</v>
      </c>
      <c r="L47" s="117" t="s">
        <v>185</v>
      </c>
      <c r="M47" s="114" t="s">
        <v>17</v>
      </c>
    </row>
    <row r="48" spans="1:13" ht="15.75" x14ac:dyDescent="0.25">
      <c r="A48" s="118">
        <v>1172</v>
      </c>
      <c r="B48" s="111" t="s">
        <v>52</v>
      </c>
      <c r="C48" s="109">
        <v>5048</v>
      </c>
      <c r="D48" s="109">
        <v>31</v>
      </c>
      <c r="E48" s="125">
        <v>162.84</v>
      </c>
      <c r="F48" s="108">
        <v>34</v>
      </c>
      <c r="G48" s="107" t="s">
        <v>7</v>
      </c>
      <c r="H48" s="114">
        <v>23324</v>
      </c>
      <c r="I48" s="114">
        <v>145</v>
      </c>
      <c r="J48" s="115">
        <v>160.8551724137931</v>
      </c>
      <c r="K48" s="117">
        <v>35</v>
      </c>
      <c r="L48" s="117" t="s">
        <v>7</v>
      </c>
      <c r="M48" s="114" t="s">
        <v>9</v>
      </c>
    </row>
    <row r="49" spans="1:13" ht="15.75" x14ac:dyDescent="0.25">
      <c r="A49" s="118">
        <v>2632</v>
      </c>
      <c r="B49" s="111" t="s">
        <v>106</v>
      </c>
      <c r="C49" s="123">
        <v>2478</v>
      </c>
      <c r="D49" s="123">
        <v>16</v>
      </c>
      <c r="E49" s="123">
        <v>154.88</v>
      </c>
      <c r="F49" s="107">
        <v>39</v>
      </c>
      <c r="G49" s="107" t="s">
        <v>3</v>
      </c>
      <c r="H49" s="114">
        <v>17296</v>
      </c>
      <c r="I49" s="114">
        <v>112</v>
      </c>
      <c r="J49" s="115">
        <v>154.42857142857142</v>
      </c>
      <c r="K49" s="117">
        <v>39</v>
      </c>
      <c r="L49" s="117" t="s">
        <v>3</v>
      </c>
      <c r="M49" s="114" t="s">
        <v>15</v>
      </c>
    </row>
    <row r="50" spans="1:13" ht="15.75" x14ac:dyDescent="0.25">
      <c r="A50" s="118">
        <v>2453</v>
      </c>
      <c r="B50" s="111" t="s">
        <v>144</v>
      </c>
      <c r="C50" s="109">
        <v>681</v>
      </c>
      <c r="D50" s="109">
        <v>4</v>
      </c>
      <c r="E50" s="110">
        <v>170.25</v>
      </c>
      <c r="F50" s="107">
        <v>34</v>
      </c>
      <c r="G50" s="107" t="s">
        <v>7</v>
      </c>
      <c r="H50" s="114">
        <v>13093</v>
      </c>
      <c r="I50" s="114">
        <v>81</v>
      </c>
      <c r="J50" s="115">
        <v>161.64197530864197</v>
      </c>
      <c r="K50" s="117">
        <v>34</v>
      </c>
      <c r="L50" s="117" t="s">
        <v>7</v>
      </c>
      <c r="M50" s="114" t="s">
        <v>18</v>
      </c>
    </row>
    <row r="51" spans="1:13" ht="15.75" x14ac:dyDescent="0.25">
      <c r="A51" s="118">
        <v>1686</v>
      </c>
      <c r="B51" s="111" t="s">
        <v>120</v>
      </c>
      <c r="C51" s="109">
        <v>0</v>
      </c>
      <c r="D51" s="109">
        <v>0</v>
      </c>
      <c r="E51" s="110" t="e">
        <v>#DIV/0!</v>
      </c>
      <c r="F51" s="107">
        <v>49</v>
      </c>
      <c r="G51" s="107" t="s">
        <v>186</v>
      </c>
      <c r="H51" s="114">
        <v>1666</v>
      </c>
      <c r="I51" s="114">
        <v>12</v>
      </c>
      <c r="J51" s="115">
        <v>138.83333333333334</v>
      </c>
      <c r="K51" s="117">
        <v>49</v>
      </c>
      <c r="L51" s="117" t="s">
        <v>186</v>
      </c>
      <c r="M51" s="114" t="s">
        <v>16</v>
      </c>
    </row>
    <row r="52" spans="1:13" ht="15.75" x14ac:dyDescent="0.25">
      <c r="A52" s="118">
        <v>2695</v>
      </c>
      <c r="B52" s="111" t="s">
        <v>134</v>
      </c>
      <c r="C52" s="109">
        <v>0</v>
      </c>
      <c r="D52" s="109">
        <v>0</v>
      </c>
      <c r="E52" s="110" t="e">
        <v>#DIV/0!</v>
      </c>
      <c r="F52" s="107">
        <v>41</v>
      </c>
      <c r="G52" s="107" t="s">
        <v>7</v>
      </c>
      <c r="H52" s="114">
        <v>4242</v>
      </c>
      <c r="I52" s="114">
        <v>28</v>
      </c>
      <c r="J52" s="115">
        <v>151.5</v>
      </c>
      <c r="K52" s="117">
        <v>41</v>
      </c>
      <c r="L52" s="117" t="s">
        <v>7</v>
      </c>
      <c r="M52" s="114" t="s">
        <v>17</v>
      </c>
    </row>
    <row r="53" spans="1:13" ht="15.75" x14ac:dyDescent="0.25">
      <c r="A53" s="118">
        <v>356</v>
      </c>
      <c r="B53" s="111" t="s">
        <v>27</v>
      </c>
      <c r="C53" s="123">
        <v>3064</v>
      </c>
      <c r="D53" s="123">
        <v>16</v>
      </c>
      <c r="E53" s="123">
        <v>191.5</v>
      </c>
      <c r="F53" s="107">
        <v>16</v>
      </c>
      <c r="G53" s="107" t="s">
        <v>4</v>
      </c>
      <c r="H53" s="114">
        <v>16912</v>
      </c>
      <c r="I53" s="114">
        <v>90</v>
      </c>
      <c r="J53" s="115">
        <v>187.9111111111111</v>
      </c>
      <c r="K53" s="117">
        <v>16</v>
      </c>
      <c r="L53" s="117" t="s">
        <v>4</v>
      </c>
      <c r="M53" s="114" t="s">
        <v>178</v>
      </c>
    </row>
    <row r="54" spans="1:13" ht="15.75" x14ac:dyDescent="0.25">
      <c r="A54" s="118">
        <v>2526</v>
      </c>
      <c r="B54" s="111" t="s">
        <v>40</v>
      </c>
      <c r="C54" s="123">
        <v>1542</v>
      </c>
      <c r="D54" s="123">
        <v>11</v>
      </c>
      <c r="E54" s="123">
        <v>140.18</v>
      </c>
      <c r="F54" s="107">
        <v>42</v>
      </c>
      <c r="G54" s="107" t="s">
        <v>7</v>
      </c>
      <c r="H54" s="114">
        <v>9330</v>
      </c>
      <c r="I54" s="114">
        <v>62</v>
      </c>
      <c r="J54" s="115">
        <v>150.48387096774192</v>
      </c>
      <c r="K54" s="117">
        <v>42</v>
      </c>
      <c r="L54" s="117" t="s">
        <v>7</v>
      </c>
      <c r="M54" s="114" t="s">
        <v>6</v>
      </c>
    </row>
    <row r="55" spans="1:13" ht="15.75" x14ac:dyDescent="0.25">
      <c r="A55" s="118">
        <v>407</v>
      </c>
      <c r="B55" s="111" t="s">
        <v>99</v>
      </c>
      <c r="C55" s="123">
        <v>1072</v>
      </c>
      <c r="D55" s="123">
        <v>6</v>
      </c>
      <c r="E55" s="123">
        <v>178.67</v>
      </c>
      <c r="F55" s="107">
        <v>22</v>
      </c>
      <c r="G55" s="107" t="s">
        <v>4</v>
      </c>
      <c r="H55" s="114">
        <v>19635</v>
      </c>
      <c r="I55" s="114">
        <v>110</v>
      </c>
      <c r="J55" s="115">
        <v>178.5</v>
      </c>
      <c r="K55" s="117">
        <v>22</v>
      </c>
      <c r="L55" s="117" t="s">
        <v>4</v>
      </c>
      <c r="M55" s="114" t="s">
        <v>14</v>
      </c>
    </row>
    <row r="56" spans="1:13" ht="15.75" x14ac:dyDescent="0.25">
      <c r="A56" s="118">
        <v>408</v>
      </c>
      <c r="B56" s="111" t="s">
        <v>107</v>
      </c>
      <c r="C56" s="123">
        <v>1947</v>
      </c>
      <c r="D56" s="123">
        <v>12</v>
      </c>
      <c r="E56" s="123">
        <v>162.25</v>
      </c>
      <c r="F56" s="107">
        <v>31</v>
      </c>
      <c r="G56" s="107" t="s">
        <v>3</v>
      </c>
      <c r="H56" s="114">
        <v>20750</v>
      </c>
      <c r="I56" s="114">
        <v>125</v>
      </c>
      <c r="J56" s="115">
        <v>166</v>
      </c>
      <c r="K56" s="117">
        <v>31</v>
      </c>
      <c r="L56" s="117" t="s">
        <v>3</v>
      </c>
      <c r="M56" s="114" t="s">
        <v>15</v>
      </c>
    </row>
    <row r="57" spans="1:13" ht="15.75" x14ac:dyDescent="0.25">
      <c r="A57" s="118">
        <v>409</v>
      </c>
      <c r="B57" s="111" t="s">
        <v>86</v>
      </c>
      <c r="C57" s="109">
        <v>0</v>
      </c>
      <c r="D57" s="109">
        <v>0</v>
      </c>
      <c r="E57" s="110" t="e">
        <v>#DIV/0!</v>
      </c>
      <c r="F57" s="107" t="s">
        <v>1</v>
      </c>
      <c r="G57" s="107" t="s">
        <v>185</v>
      </c>
      <c r="H57" s="114">
        <v>0</v>
      </c>
      <c r="I57" s="114">
        <v>0</v>
      </c>
      <c r="J57" s="115" t="e">
        <v>#DIV/0!</v>
      </c>
      <c r="K57" s="117" t="s">
        <v>1</v>
      </c>
      <c r="L57" s="117" t="s">
        <v>185</v>
      </c>
      <c r="M57" s="114" t="s">
        <v>179</v>
      </c>
    </row>
    <row r="58" spans="1:13" ht="15.75" x14ac:dyDescent="0.25">
      <c r="A58" s="118">
        <v>440</v>
      </c>
      <c r="B58" s="111" t="s">
        <v>53</v>
      </c>
      <c r="C58" s="123">
        <v>1128</v>
      </c>
      <c r="D58" s="123">
        <v>6</v>
      </c>
      <c r="E58" s="123">
        <v>188</v>
      </c>
      <c r="F58" s="107">
        <v>19</v>
      </c>
      <c r="G58" s="107" t="s">
        <v>10</v>
      </c>
      <c r="H58" s="114">
        <v>27297</v>
      </c>
      <c r="I58" s="114">
        <v>149</v>
      </c>
      <c r="J58" s="115">
        <v>183.20134228187919</v>
      </c>
      <c r="K58" s="117">
        <v>19</v>
      </c>
      <c r="L58" s="117" t="s">
        <v>10</v>
      </c>
      <c r="M58" s="114" t="s">
        <v>9</v>
      </c>
    </row>
    <row r="59" spans="1:13" ht="15.75" x14ac:dyDescent="0.25">
      <c r="A59" s="118">
        <v>1492</v>
      </c>
      <c r="B59" s="111" t="s">
        <v>28</v>
      </c>
      <c r="C59" s="109">
        <v>913</v>
      </c>
      <c r="D59" s="109">
        <v>6</v>
      </c>
      <c r="E59" s="110">
        <v>152.16666666666666</v>
      </c>
      <c r="F59" s="107">
        <v>36</v>
      </c>
      <c r="G59" s="107" t="s">
        <v>3</v>
      </c>
      <c r="H59" s="114">
        <v>6370</v>
      </c>
      <c r="I59" s="114">
        <v>40</v>
      </c>
      <c r="J59" s="115">
        <v>159.25</v>
      </c>
      <c r="K59" s="117">
        <v>36</v>
      </c>
      <c r="L59" s="117" t="s">
        <v>3</v>
      </c>
      <c r="M59" s="114" t="s">
        <v>0</v>
      </c>
    </row>
    <row r="60" spans="1:13" ht="15.75" x14ac:dyDescent="0.25">
      <c r="A60" s="119">
        <v>1766</v>
      </c>
      <c r="B60" s="111" t="s">
        <v>189</v>
      </c>
      <c r="C60" s="109">
        <v>0</v>
      </c>
      <c r="D60" s="109">
        <v>0</v>
      </c>
      <c r="E60" s="110" t="e">
        <v>#DIV/0!</v>
      </c>
      <c r="F60" s="107" t="s">
        <v>177</v>
      </c>
      <c r="G60" s="107" t="s">
        <v>186</v>
      </c>
      <c r="H60" s="114">
        <v>437</v>
      </c>
      <c r="I60" s="114">
        <v>3</v>
      </c>
      <c r="J60" s="115">
        <v>145.66666666666666</v>
      </c>
      <c r="K60" s="117" t="s">
        <v>177</v>
      </c>
      <c r="L60" s="117" t="s">
        <v>186</v>
      </c>
      <c r="M60" s="114" t="s">
        <v>11</v>
      </c>
    </row>
    <row r="61" spans="1:13" ht="15.75" x14ac:dyDescent="0.25">
      <c r="A61" s="118">
        <v>1459</v>
      </c>
      <c r="B61" s="111" t="s">
        <v>41</v>
      </c>
      <c r="C61" s="109">
        <v>0</v>
      </c>
      <c r="D61" s="109">
        <v>0</v>
      </c>
      <c r="E61" s="110" t="e">
        <v>#DIV/0!</v>
      </c>
      <c r="F61" s="107" t="s">
        <v>1</v>
      </c>
      <c r="G61" s="107" t="s">
        <v>185</v>
      </c>
      <c r="H61" s="114">
        <v>0</v>
      </c>
      <c r="I61" s="114">
        <v>0</v>
      </c>
      <c r="J61" s="115" t="e">
        <v>#DIV/0!</v>
      </c>
      <c r="K61" s="117" t="s">
        <v>1</v>
      </c>
      <c r="L61" s="117" t="s">
        <v>185</v>
      </c>
      <c r="M61" s="114" t="s">
        <v>11</v>
      </c>
    </row>
    <row r="62" spans="1:13" ht="15.75" x14ac:dyDescent="0.25">
      <c r="A62" s="118">
        <v>2805</v>
      </c>
      <c r="B62" s="111" t="s">
        <v>162</v>
      </c>
      <c r="C62" s="109">
        <v>0</v>
      </c>
      <c r="D62" s="109">
        <v>0</v>
      </c>
      <c r="E62" s="110" t="e">
        <v>#DIV/0!</v>
      </c>
      <c r="F62" s="107">
        <v>23</v>
      </c>
      <c r="G62" s="107" t="s">
        <v>3</v>
      </c>
      <c r="H62" s="114">
        <v>5158</v>
      </c>
      <c r="I62" s="114">
        <v>29</v>
      </c>
      <c r="J62" s="115">
        <v>177.86206896551724</v>
      </c>
      <c r="K62" s="117">
        <v>23</v>
      </c>
      <c r="L62" s="117" t="s">
        <v>3</v>
      </c>
      <c r="M62" s="114" t="s">
        <v>178</v>
      </c>
    </row>
    <row r="63" spans="1:13" ht="15.75" x14ac:dyDescent="0.25">
      <c r="A63" s="118">
        <v>1642</v>
      </c>
      <c r="B63" s="111" t="s">
        <v>54</v>
      </c>
      <c r="C63" s="109">
        <v>0</v>
      </c>
      <c r="D63" s="109">
        <v>0</v>
      </c>
      <c r="E63" s="110" t="e">
        <v>#DIV/0!</v>
      </c>
      <c r="F63" s="107" t="s">
        <v>177</v>
      </c>
      <c r="G63" s="107" t="s">
        <v>185</v>
      </c>
      <c r="H63" s="114">
        <v>0</v>
      </c>
      <c r="I63" s="114">
        <v>0</v>
      </c>
      <c r="J63" s="115" t="e">
        <v>#DIV/0!</v>
      </c>
      <c r="K63" s="117" t="s">
        <v>177</v>
      </c>
      <c r="L63" s="117" t="s">
        <v>185</v>
      </c>
      <c r="M63" s="114" t="s">
        <v>9</v>
      </c>
    </row>
    <row r="64" spans="1:13" ht="15.75" x14ac:dyDescent="0.25">
      <c r="A64" s="118">
        <v>2223</v>
      </c>
      <c r="B64" s="111" t="s">
        <v>67</v>
      </c>
      <c r="C64" s="123">
        <v>6261</v>
      </c>
      <c r="D64" s="123">
        <v>40</v>
      </c>
      <c r="E64" s="123">
        <v>156.52000000000001</v>
      </c>
      <c r="F64" s="107">
        <v>36</v>
      </c>
      <c r="G64" s="107" t="s">
        <v>7</v>
      </c>
      <c r="H64" s="114">
        <v>24982</v>
      </c>
      <c r="I64" s="114">
        <v>157</v>
      </c>
      <c r="J64" s="115">
        <v>159.12101910828025</v>
      </c>
      <c r="K64" s="117">
        <v>36</v>
      </c>
      <c r="L64" s="117" t="s">
        <v>7</v>
      </c>
      <c r="M64" s="114" t="s">
        <v>11</v>
      </c>
    </row>
    <row r="65" spans="1:13" ht="15.75" x14ac:dyDescent="0.25">
      <c r="A65" s="118">
        <v>2398</v>
      </c>
      <c r="B65" s="111" t="s">
        <v>68</v>
      </c>
      <c r="C65" s="109">
        <v>1590</v>
      </c>
      <c r="D65" s="109">
        <v>10</v>
      </c>
      <c r="E65" s="110">
        <v>159</v>
      </c>
      <c r="F65" s="107" t="s">
        <v>177</v>
      </c>
      <c r="G65" s="107" t="s">
        <v>185</v>
      </c>
      <c r="H65" s="114">
        <v>2109</v>
      </c>
      <c r="I65" s="114">
        <v>12</v>
      </c>
      <c r="J65" s="115">
        <v>175.75</v>
      </c>
      <c r="K65" s="117" t="s">
        <v>177</v>
      </c>
      <c r="L65" s="117" t="s">
        <v>185</v>
      </c>
      <c r="M65" s="114" t="s">
        <v>11</v>
      </c>
    </row>
    <row r="66" spans="1:13" ht="15.75" x14ac:dyDescent="0.25">
      <c r="A66" s="118">
        <v>2222</v>
      </c>
      <c r="B66" s="111" t="s">
        <v>69</v>
      </c>
      <c r="C66" s="123">
        <v>2120</v>
      </c>
      <c r="D66" s="123">
        <v>12</v>
      </c>
      <c r="E66" s="123">
        <v>176.67</v>
      </c>
      <c r="F66" s="107">
        <v>27</v>
      </c>
      <c r="G66" s="107" t="s">
        <v>3</v>
      </c>
      <c r="H66" s="114">
        <v>23883</v>
      </c>
      <c r="I66" s="114">
        <v>139</v>
      </c>
      <c r="J66" s="115">
        <v>171.82014388489208</v>
      </c>
      <c r="K66" s="117">
        <v>27</v>
      </c>
      <c r="L66" s="117" t="s">
        <v>3</v>
      </c>
      <c r="M66" s="114" t="s">
        <v>11</v>
      </c>
    </row>
    <row r="67" spans="1:13" ht="15.75" x14ac:dyDescent="0.25">
      <c r="A67" s="118">
        <v>2266</v>
      </c>
      <c r="B67" s="111" t="s">
        <v>163</v>
      </c>
      <c r="C67" s="109">
        <v>0</v>
      </c>
      <c r="D67" s="109">
        <v>0</v>
      </c>
      <c r="E67" s="110" t="e">
        <v>#DIV/0!</v>
      </c>
      <c r="F67" s="107" t="s">
        <v>177</v>
      </c>
      <c r="G67" s="107" t="s">
        <v>185</v>
      </c>
      <c r="H67" s="114">
        <v>2086</v>
      </c>
      <c r="I67" s="114">
        <v>14</v>
      </c>
      <c r="J67" s="115">
        <v>149</v>
      </c>
      <c r="K67" s="117" t="s">
        <v>177</v>
      </c>
      <c r="L67" s="117" t="s">
        <v>185</v>
      </c>
      <c r="M67" s="114" t="s">
        <v>178</v>
      </c>
    </row>
    <row r="68" spans="1:13" ht="15.75" x14ac:dyDescent="0.25">
      <c r="A68" s="118">
        <v>1946</v>
      </c>
      <c r="B68" s="111" t="s">
        <v>29</v>
      </c>
      <c r="C68" s="123">
        <v>1839</v>
      </c>
      <c r="D68" s="123">
        <v>10</v>
      </c>
      <c r="E68" s="123">
        <v>183.9</v>
      </c>
      <c r="F68" s="107">
        <v>26</v>
      </c>
      <c r="G68" s="107" t="s">
        <v>3</v>
      </c>
      <c r="H68" s="114">
        <v>10243</v>
      </c>
      <c r="I68" s="114">
        <v>59</v>
      </c>
      <c r="J68" s="115">
        <v>173.61016949152543</v>
      </c>
      <c r="K68" s="117">
        <v>26</v>
      </c>
      <c r="L68" s="117" t="s">
        <v>3</v>
      </c>
      <c r="M68" s="114" t="s">
        <v>178</v>
      </c>
    </row>
    <row r="69" spans="1:13" ht="15.75" x14ac:dyDescent="0.25">
      <c r="A69" s="118">
        <v>522</v>
      </c>
      <c r="B69" s="111" t="s">
        <v>30</v>
      </c>
      <c r="C69" s="123">
        <v>1055</v>
      </c>
      <c r="D69" s="123">
        <v>6</v>
      </c>
      <c r="E69" s="123">
        <v>175.83</v>
      </c>
      <c r="F69" s="107">
        <v>21</v>
      </c>
      <c r="G69" s="107" t="s">
        <v>4</v>
      </c>
      <c r="H69" s="114">
        <v>16793</v>
      </c>
      <c r="I69" s="114">
        <v>93</v>
      </c>
      <c r="J69" s="115">
        <v>180.56989247311827</v>
      </c>
      <c r="K69" s="117">
        <v>21</v>
      </c>
      <c r="L69" s="117" t="s">
        <v>4</v>
      </c>
      <c r="M69" s="114" t="s">
        <v>178</v>
      </c>
    </row>
    <row r="70" spans="1:13" ht="15.75" x14ac:dyDescent="0.25">
      <c r="A70" s="119">
        <v>2832</v>
      </c>
      <c r="B70" s="111" t="s">
        <v>191</v>
      </c>
      <c r="C70" s="123">
        <v>1682</v>
      </c>
      <c r="D70" s="123">
        <v>12</v>
      </c>
      <c r="E70" s="123">
        <v>140.16999999999999</v>
      </c>
      <c r="F70" s="107">
        <v>40</v>
      </c>
      <c r="G70" s="107" t="s">
        <v>3</v>
      </c>
      <c r="H70" s="114">
        <v>5509</v>
      </c>
      <c r="I70" s="114">
        <v>36</v>
      </c>
      <c r="J70" s="115">
        <v>153.02777777777777</v>
      </c>
      <c r="K70" s="117">
        <v>40</v>
      </c>
      <c r="L70" s="117" t="s">
        <v>3</v>
      </c>
      <c r="M70" s="114" t="s">
        <v>178</v>
      </c>
    </row>
    <row r="71" spans="1:13" ht="15.75" x14ac:dyDescent="0.25">
      <c r="A71" s="118">
        <v>1301</v>
      </c>
      <c r="B71" s="111" t="s">
        <v>145</v>
      </c>
      <c r="C71" s="123">
        <v>2678</v>
      </c>
      <c r="D71" s="123">
        <v>14</v>
      </c>
      <c r="E71" s="123">
        <v>191.29</v>
      </c>
      <c r="F71" s="107">
        <v>25</v>
      </c>
      <c r="G71" s="107" t="s">
        <v>3</v>
      </c>
      <c r="H71" s="114">
        <v>26658</v>
      </c>
      <c r="I71" s="114">
        <v>153</v>
      </c>
      <c r="J71" s="115">
        <v>174.23529411764707</v>
      </c>
      <c r="K71" s="117">
        <v>25</v>
      </c>
      <c r="L71" s="117" t="s">
        <v>3</v>
      </c>
      <c r="M71" s="114" t="s">
        <v>18</v>
      </c>
    </row>
    <row r="72" spans="1:13" ht="15.75" x14ac:dyDescent="0.25">
      <c r="A72" s="118">
        <v>540</v>
      </c>
      <c r="B72" s="111" t="s">
        <v>123</v>
      </c>
      <c r="C72" s="123">
        <v>4156</v>
      </c>
      <c r="D72" s="123">
        <v>25</v>
      </c>
      <c r="E72" s="123">
        <v>166.24</v>
      </c>
      <c r="F72" s="107">
        <v>28</v>
      </c>
      <c r="G72" s="107" t="s">
        <v>10</v>
      </c>
      <c r="H72" s="114">
        <v>26209</v>
      </c>
      <c r="I72" s="114">
        <v>154</v>
      </c>
      <c r="J72" s="115">
        <v>170.1883116883117</v>
      </c>
      <c r="K72" s="117">
        <v>28</v>
      </c>
      <c r="L72" s="117" t="s">
        <v>10</v>
      </c>
      <c r="M72" s="114" t="s">
        <v>16</v>
      </c>
    </row>
    <row r="73" spans="1:13" ht="15.75" x14ac:dyDescent="0.25">
      <c r="A73" s="118">
        <v>552</v>
      </c>
      <c r="B73" s="111" t="s">
        <v>90</v>
      </c>
      <c r="C73" s="109">
        <v>0</v>
      </c>
      <c r="D73" s="109">
        <v>0</v>
      </c>
      <c r="E73" s="110" t="e">
        <v>#DIV/0!</v>
      </c>
      <c r="F73" s="107">
        <v>27</v>
      </c>
      <c r="G73" s="107" t="s">
        <v>3</v>
      </c>
      <c r="H73" s="114">
        <v>14193</v>
      </c>
      <c r="I73" s="114">
        <v>83</v>
      </c>
      <c r="J73" s="115">
        <v>171</v>
      </c>
      <c r="K73" s="117">
        <v>27</v>
      </c>
      <c r="L73" s="117" t="s">
        <v>3</v>
      </c>
      <c r="M73" s="114" t="s">
        <v>13</v>
      </c>
    </row>
    <row r="74" spans="1:13" ht="15.75" x14ac:dyDescent="0.25">
      <c r="A74" s="118">
        <v>566</v>
      </c>
      <c r="B74" s="111" t="s">
        <v>100</v>
      </c>
      <c r="C74" s="123">
        <v>2054</v>
      </c>
      <c r="D74" s="123">
        <v>12</v>
      </c>
      <c r="E74" s="123">
        <v>171.17</v>
      </c>
      <c r="F74" s="107">
        <v>22</v>
      </c>
      <c r="G74" s="107" t="s">
        <v>4</v>
      </c>
      <c r="H74" s="114">
        <v>16766</v>
      </c>
      <c r="I74" s="114">
        <v>94</v>
      </c>
      <c r="J74" s="115">
        <v>178.36170212765958</v>
      </c>
      <c r="K74" s="117">
        <v>22</v>
      </c>
      <c r="L74" s="117" t="s">
        <v>4</v>
      </c>
      <c r="M74" s="114" t="s">
        <v>14</v>
      </c>
    </row>
    <row r="75" spans="1:13" ht="15.75" x14ac:dyDescent="0.25">
      <c r="A75" s="118">
        <v>568</v>
      </c>
      <c r="B75" s="111" t="s">
        <v>109</v>
      </c>
      <c r="C75" s="109">
        <v>0</v>
      </c>
      <c r="D75" s="109">
        <v>0</v>
      </c>
      <c r="E75" s="110" t="e">
        <v>#DIV/0!</v>
      </c>
      <c r="F75" s="107">
        <v>31</v>
      </c>
      <c r="G75" s="107" t="s">
        <v>3</v>
      </c>
      <c r="H75" s="114">
        <v>8177</v>
      </c>
      <c r="I75" s="114">
        <v>49</v>
      </c>
      <c r="J75" s="115">
        <v>166.87755102040816</v>
      </c>
      <c r="K75" s="117">
        <v>31</v>
      </c>
      <c r="L75" s="117" t="s">
        <v>3</v>
      </c>
      <c r="M75" s="114" t="s">
        <v>15</v>
      </c>
    </row>
    <row r="76" spans="1:13" ht="15.75" x14ac:dyDescent="0.25">
      <c r="A76" s="118">
        <v>2294</v>
      </c>
      <c r="B76" s="111" t="s">
        <v>135</v>
      </c>
      <c r="C76" s="109">
        <v>0</v>
      </c>
      <c r="D76" s="109">
        <v>0</v>
      </c>
      <c r="E76" s="110" t="e">
        <v>#DIV/0!</v>
      </c>
      <c r="F76" s="107">
        <v>22</v>
      </c>
      <c r="G76" s="107" t="s">
        <v>4</v>
      </c>
      <c r="H76" s="114">
        <v>13603</v>
      </c>
      <c r="I76" s="114">
        <v>76</v>
      </c>
      <c r="J76" s="115">
        <v>178.98684210526315</v>
      </c>
      <c r="K76" s="117">
        <v>22</v>
      </c>
      <c r="L76" s="117" t="s">
        <v>4</v>
      </c>
      <c r="M76" s="114" t="s">
        <v>17</v>
      </c>
    </row>
    <row r="77" spans="1:13" ht="15.75" x14ac:dyDescent="0.25">
      <c r="A77" s="118">
        <v>582</v>
      </c>
      <c r="B77" s="111" t="s">
        <v>110</v>
      </c>
      <c r="C77" s="109">
        <v>0</v>
      </c>
      <c r="D77" s="109">
        <v>0</v>
      </c>
      <c r="E77" s="110" t="e">
        <v>#DIV/0!</v>
      </c>
      <c r="F77" s="107">
        <v>43</v>
      </c>
      <c r="G77" s="107" t="s">
        <v>3</v>
      </c>
      <c r="H77" s="114">
        <v>16760</v>
      </c>
      <c r="I77" s="114">
        <v>112</v>
      </c>
      <c r="J77" s="115">
        <v>149.64285714285714</v>
      </c>
      <c r="K77" s="117">
        <v>43</v>
      </c>
      <c r="L77" s="117" t="s">
        <v>3</v>
      </c>
      <c r="M77" s="114" t="s">
        <v>15</v>
      </c>
    </row>
    <row r="78" spans="1:13" ht="15.75" x14ac:dyDescent="0.25">
      <c r="A78" s="118">
        <v>2349</v>
      </c>
      <c r="B78" s="111" t="s">
        <v>93</v>
      </c>
      <c r="C78" s="109">
        <v>0</v>
      </c>
      <c r="D78" s="109">
        <v>0</v>
      </c>
      <c r="E78" s="110" t="e">
        <v>#DIV/0!</v>
      </c>
      <c r="F78" s="107">
        <v>41</v>
      </c>
      <c r="G78" s="107" t="s">
        <v>3</v>
      </c>
      <c r="H78" s="114">
        <v>6391</v>
      </c>
      <c r="I78" s="114">
        <v>42</v>
      </c>
      <c r="J78" s="115">
        <v>152.16666666666666</v>
      </c>
      <c r="K78" s="117">
        <v>41</v>
      </c>
      <c r="L78" s="117" t="s">
        <v>3</v>
      </c>
      <c r="M78" s="114" t="s">
        <v>13</v>
      </c>
    </row>
    <row r="79" spans="1:13" ht="15.75" x14ac:dyDescent="0.25">
      <c r="A79" s="118">
        <v>1825</v>
      </c>
      <c r="B79" s="111" t="s">
        <v>124</v>
      </c>
      <c r="C79" s="109">
        <v>776</v>
      </c>
      <c r="D79" s="109">
        <v>4</v>
      </c>
      <c r="E79" s="110">
        <v>194</v>
      </c>
      <c r="F79" s="107">
        <v>21</v>
      </c>
      <c r="G79" s="107" t="s">
        <v>4</v>
      </c>
      <c r="H79" s="114">
        <v>27224</v>
      </c>
      <c r="I79" s="114">
        <v>151</v>
      </c>
      <c r="J79" s="115">
        <v>180.29139072847681</v>
      </c>
      <c r="K79" s="117">
        <v>21</v>
      </c>
      <c r="L79" s="117" t="s">
        <v>4</v>
      </c>
      <c r="M79" s="114" t="s">
        <v>16</v>
      </c>
    </row>
    <row r="80" spans="1:13" ht="15.75" x14ac:dyDescent="0.25">
      <c r="A80" s="118">
        <v>327</v>
      </c>
      <c r="B80" s="111" t="s">
        <v>55</v>
      </c>
      <c r="C80" s="109">
        <v>0</v>
      </c>
      <c r="D80" s="109">
        <v>0</v>
      </c>
      <c r="E80" s="110" t="e">
        <v>#DIV/0!</v>
      </c>
      <c r="F80" s="107">
        <v>21</v>
      </c>
      <c r="G80" s="107" t="s">
        <v>10</v>
      </c>
      <c r="H80" s="114">
        <v>5948</v>
      </c>
      <c r="I80" s="114">
        <v>33</v>
      </c>
      <c r="J80" s="115">
        <v>180.24242424242425</v>
      </c>
      <c r="K80" s="117">
        <v>21</v>
      </c>
      <c r="L80" s="117" t="s">
        <v>10</v>
      </c>
      <c r="M80" s="114" t="s">
        <v>9</v>
      </c>
    </row>
    <row r="81" spans="1:13" ht="15.75" x14ac:dyDescent="0.25">
      <c r="A81" s="118">
        <v>586</v>
      </c>
      <c r="B81" s="111" t="s">
        <v>111</v>
      </c>
      <c r="C81" s="123">
        <v>1262</v>
      </c>
      <c r="D81" s="123">
        <v>8</v>
      </c>
      <c r="E81" s="123">
        <v>157.75</v>
      </c>
      <c r="F81" s="107">
        <v>32</v>
      </c>
      <c r="G81" s="107" t="s">
        <v>3</v>
      </c>
      <c r="H81" s="114">
        <v>17821</v>
      </c>
      <c r="I81" s="114">
        <v>108</v>
      </c>
      <c r="J81" s="115">
        <v>165.00925925925927</v>
      </c>
      <c r="K81" s="117">
        <v>32</v>
      </c>
      <c r="L81" s="117" t="s">
        <v>3</v>
      </c>
      <c r="M81" s="114" t="s">
        <v>15</v>
      </c>
    </row>
    <row r="82" spans="1:13" ht="15.75" x14ac:dyDescent="0.25">
      <c r="A82" s="118">
        <v>2500</v>
      </c>
      <c r="B82" s="111" t="s">
        <v>42</v>
      </c>
      <c r="C82" s="123">
        <v>1296</v>
      </c>
      <c r="D82" s="123">
        <v>9</v>
      </c>
      <c r="E82" s="123">
        <v>144</v>
      </c>
      <c r="F82" s="107">
        <v>40</v>
      </c>
      <c r="G82" s="107" t="s">
        <v>3</v>
      </c>
      <c r="H82" s="114">
        <v>5533</v>
      </c>
      <c r="I82" s="114">
        <v>36</v>
      </c>
      <c r="J82" s="115">
        <v>153.69444444444446</v>
      </c>
      <c r="K82" s="117">
        <v>40</v>
      </c>
      <c r="L82" s="117" t="s">
        <v>3</v>
      </c>
      <c r="M82" s="114" t="s">
        <v>6</v>
      </c>
    </row>
    <row r="83" spans="1:13" ht="15.75" x14ac:dyDescent="0.25">
      <c r="A83" s="119">
        <v>2334</v>
      </c>
      <c r="B83" s="111" t="s">
        <v>71</v>
      </c>
      <c r="C83" s="109">
        <v>0</v>
      </c>
      <c r="D83" s="109">
        <v>0</v>
      </c>
      <c r="E83" s="110" t="e">
        <v>#DIV/0!</v>
      </c>
      <c r="F83" s="107" t="s">
        <v>177</v>
      </c>
      <c r="G83" s="107" t="s">
        <v>185</v>
      </c>
      <c r="H83" s="114"/>
      <c r="I83" s="114"/>
      <c r="J83" s="115"/>
      <c r="K83" s="117" t="s">
        <v>177</v>
      </c>
      <c r="L83" s="117" t="s">
        <v>185</v>
      </c>
      <c r="M83" s="114" t="s">
        <v>11</v>
      </c>
    </row>
    <row r="84" spans="1:13" ht="15.75" x14ac:dyDescent="0.25">
      <c r="A84" s="118">
        <v>1763</v>
      </c>
      <c r="B84" s="111" t="s">
        <v>72</v>
      </c>
      <c r="C84" s="123">
        <v>1022</v>
      </c>
      <c r="D84" s="123">
        <v>6</v>
      </c>
      <c r="E84" s="123">
        <v>170.33</v>
      </c>
      <c r="F84" s="107" t="s">
        <v>177</v>
      </c>
      <c r="G84" s="107" t="s">
        <v>186</v>
      </c>
      <c r="H84" s="114">
        <v>2046</v>
      </c>
      <c r="I84" s="114">
        <v>12</v>
      </c>
      <c r="J84" s="115">
        <v>170.5</v>
      </c>
      <c r="K84" s="117" t="s">
        <v>177</v>
      </c>
      <c r="L84" s="117" t="s">
        <v>186</v>
      </c>
      <c r="M84" s="114" t="s">
        <v>11</v>
      </c>
    </row>
    <row r="85" spans="1:13" ht="15.75" x14ac:dyDescent="0.25">
      <c r="A85" s="118">
        <v>1375</v>
      </c>
      <c r="B85" s="111" t="s">
        <v>125</v>
      </c>
      <c r="C85" s="123">
        <v>452</v>
      </c>
      <c r="D85" s="123">
        <v>3</v>
      </c>
      <c r="E85" s="123">
        <v>150.66999999999999</v>
      </c>
      <c r="F85" s="107">
        <v>41</v>
      </c>
      <c r="G85" s="107" t="s">
        <v>3</v>
      </c>
      <c r="H85" s="114">
        <v>12785</v>
      </c>
      <c r="I85" s="114">
        <v>84</v>
      </c>
      <c r="J85" s="115">
        <v>152.20238095238096</v>
      </c>
      <c r="K85" s="117">
        <v>41</v>
      </c>
      <c r="L85" s="117" t="s">
        <v>3</v>
      </c>
      <c r="M85" s="114" t="s">
        <v>16</v>
      </c>
    </row>
    <row r="86" spans="1:13" ht="15.75" x14ac:dyDescent="0.25">
      <c r="A86" s="118">
        <v>1168</v>
      </c>
      <c r="B86" s="111" t="s">
        <v>43</v>
      </c>
      <c r="C86" s="123">
        <v>2944</v>
      </c>
      <c r="D86" s="123">
        <v>18</v>
      </c>
      <c r="E86" s="123">
        <v>163.56</v>
      </c>
      <c r="F86" s="107">
        <v>36</v>
      </c>
      <c r="G86" s="107" t="s">
        <v>3</v>
      </c>
      <c r="H86" s="114">
        <v>7797</v>
      </c>
      <c r="I86" s="114">
        <v>49</v>
      </c>
      <c r="J86" s="115">
        <v>159.12244897959184</v>
      </c>
      <c r="K86" s="117">
        <v>36</v>
      </c>
      <c r="L86" s="117" t="s">
        <v>3</v>
      </c>
      <c r="M86" s="114" t="s">
        <v>6</v>
      </c>
    </row>
    <row r="87" spans="1:13" ht="15.75" x14ac:dyDescent="0.25">
      <c r="A87" s="118">
        <v>1636</v>
      </c>
      <c r="B87" s="111" t="s">
        <v>56</v>
      </c>
      <c r="C87" s="109">
        <v>0</v>
      </c>
      <c r="D87" s="109">
        <v>0</v>
      </c>
      <c r="E87" s="110" t="e">
        <v>#DIV/0!</v>
      </c>
      <c r="F87" s="107">
        <v>40</v>
      </c>
      <c r="G87" s="107" t="s">
        <v>7</v>
      </c>
      <c r="H87" s="114">
        <v>3384</v>
      </c>
      <c r="I87" s="114">
        <v>22</v>
      </c>
      <c r="J87" s="115">
        <v>153.81818181818181</v>
      </c>
      <c r="K87" s="117">
        <v>40</v>
      </c>
      <c r="L87" s="117" t="s">
        <v>7</v>
      </c>
      <c r="M87" s="114" t="s">
        <v>9</v>
      </c>
    </row>
    <row r="88" spans="1:13" ht="15.75" x14ac:dyDescent="0.25">
      <c r="A88" s="118">
        <v>633</v>
      </c>
      <c r="B88" s="111" t="s">
        <v>57</v>
      </c>
      <c r="C88" s="109">
        <v>0</v>
      </c>
      <c r="D88" s="109">
        <v>0</v>
      </c>
      <c r="E88" s="110" t="e">
        <v>#DIV/0!</v>
      </c>
      <c r="F88" s="107">
        <v>27</v>
      </c>
      <c r="G88" s="107" t="s">
        <v>10</v>
      </c>
      <c r="H88" s="114">
        <v>3962</v>
      </c>
      <c r="I88" s="114">
        <v>23</v>
      </c>
      <c r="J88" s="115">
        <v>172.2608695652174</v>
      </c>
      <c r="K88" s="117">
        <v>27</v>
      </c>
      <c r="L88" s="117" t="s">
        <v>10</v>
      </c>
      <c r="M88" s="114" t="s">
        <v>9</v>
      </c>
    </row>
    <row r="89" spans="1:13" ht="15.75" x14ac:dyDescent="0.25">
      <c r="A89" s="119">
        <v>2820</v>
      </c>
      <c r="B89" s="111" t="s">
        <v>171</v>
      </c>
      <c r="C89" s="123">
        <v>2632</v>
      </c>
      <c r="D89" s="123">
        <v>18</v>
      </c>
      <c r="E89" s="123">
        <v>146.22</v>
      </c>
      <c r="F89" s="107">
        <v>50</v>
      </c>
      <c r="G89" s="107" t="s">
        <v>7</v>
      </c>
      <c r="H89" s="114">
        <v>13827</v>
      </c>
      <c r="I89" s="114">
        <v>100</v>
      </c>
      <c r="J89" s="115">
        <v>138.27000000000001</v>
      </c>
      <c r="K89" s="117">
        <v>50</v>
      </c>
      <c r="L89" s="117" t="s">
        <v>7</v>
      </c>
      <c r="M89" s="114" t="s">
        <v>11</v>
      </c>
    </row>
    <row r="90" spans="1:13" ht="15.75" x14ac:dyDescent="0.25">
      <c r="A90" s="118">
        <v>2631</v>
      </c>
      <c r="B90" s="111" t="s">
        <v>127</v>
      </c>
      <c r="C90" s="123">
        <v>2148</v>
      </c>
      <c r="D90" s="123">
        <v>15</v>
      </c>
      <c r="E90" s="123">
        <v>143.19999999999999</v>
      </c>
      <c r="F90" s="107">
        <v>45</v>
      </c>
      <c r="G90" s="107" t="s">
        <v>7</v>
      </c>
      <c r="H90" s="114">
        <v>3362</v>
      </c>
      <c r="I90" s="114">
        <v>23</v>
      </c>
      <c r="J90" s="115">
        <v>146.17391304347825</v>
      </c>
      <c r="K90" s="117">
        <v>45</v>
      </c>
      <c r="L90" s="117" t="s">
        <v>7</v>
      </c>
      <c r="M90" s="114" t="s">
        <v>16</v>
      </c>
    </row>
    <row r="91" spans="1:13" ht="15.75" x14ac:dyDescent="0.25">
      <c r="A91" s="118">
        <v>1377</v>
      </c>
      <c r="B91" s="111" t="s">
        <v>128</v>
      </c>
      <c r="C91" s="123">
        <v>3594</v>
      </c>
      <c r="D91" s="123">
        <v>18</v>
      </c>
      <c r="E91" s="123">
        <v>199.67</v>
      </c>
      <c r="F91" s="107">
        <v>18</v>
      </c>
      <c r="G91" s="107" t="s">
        <v>4</v>
      </c>
      <c r="H91" s="114">
        <v>23200</v>
      </c>
      <c r="I91" s="114">
        <v>126</v>
      </c>
      <c r="J91" s="115">
        <v>184.12698412698413</v>
      </c>
      <c r="K91" s="117">
        <v>18</v>
      </c>
      <c r="L91" s="117" t="s">
        <v>4</v>
      </c>
      <c r="M91" s="114" t="s">
        <v>16</v>
      </c>
    </row>
    <row r="92" spans="1:13" ht="15.75" x14ac:dyDescent="0.25">
      <c r="A92" s="118">
        <v>656</v>
      </c>
      <c r="B92" s="111" t="s">
        <v>112</v>
      </c>
      <c r="C92" s="123">
        <v>4328</v>
      </c>
      <c r="D92" s="123">
        <v>25</v>
      </c>
      <c r="E92" s="123">
        <v>173.12</v>
      </c>
      <c r="F92" s="107">
        <v>22</v>
      </c>
      <c r="G92" s="107" t="s">
        <v>4</v>
      </c>
      <c r="H92" s="114">
        <v>27708</v>
      </c>
      <c r="I92" s="114">
        <v>154</v>
      </c>
      <c r="J92" s="115">
        <v>179.92207792207793</v>
      </c>
      <c r="K92" s="117">
        <v>22</v>
      </c>
      <c r="L92" s="117" t="s">
        <v>4</v>
      </c>
      <c r="M92" s="114" t="s">
        <v>15</v>
      </c>
    </row>
    <row r="93" spans="1:13" ht="15.75" x14ac:dyDescent="0.25">
      <c r="A93" s="118">
        <v>2806</v>
      </c>
      <c r="B93" s="111" t="s">
        <v>172</v>
      </c>
      <c r="C93" s="109">
        <v>0</v>
      </c>
      <c r="D93" s="109">
        <v>0</v>
      </c>
      <c r="E93" s="110" t="e">
        <v>#DIV/0!</v>
      </c>
      <c r="F93" s="107" t="s">
        <v>1</v>
      </c>
      <c r="G93" s="107" t="s">
        <v>185</v>
      </c>
      <c r="H93" s="114">
        <v>0</v>
      </c>
      <c r="I93" s="114">
        <v>0</v>
      </c>
      <c r="J93" s="115" t="e">
        <v>#DIV/0!</v>
      </c>
      <c r="K93" s="117" t="s">
        <v>1</v>
      </c>
      <c r="L93" s="117" t="s">
        <v>185</v>
      </c>
      <c r="M93" s="114" t="s">
        <v>11</v>
      </c>
    </row>
    <row r="94" spans="1:13" ht="15.75" x14ac:dyDescent="0.25">
      <c r="A94" s="118">
        <v>2454</v>
      </c>
      <c r="B94" s="111" t="s">
        <v>137</v>
      </c>
      <c r="C94" s="109">
        <v>0</v>
      </c>
      <c r="D94" s="109">
        <v>0</v>
      </c>
      <c r="E94" s="110" t="e">
        <v>#DIV/0!</v>
      </c>
      <c r="F94" s="107">
        <v>60</v>
      </c>
      <c r="G94" s="107" t="s">
        <v>7</v>
      </c>
      <c r="H94" s="114">
        <v>2763</v>
      </c>
      <c r="I94" s="114">
        <v>22</v>
      </c>
      <c r="J94" s="115">
        <v>125.59090909090909</v>
      </c>
      <c r="K94" s="117">
        <v>60</v>
      </c>
      <c r="L94" s="117" t="s">
        <v>7</v>
      </c>
      <c r="M94" s="114" t="s">
        <v>17</v>
      </c>
    </row>
    <row r="95" spans="1:13" ht="15.75" x14ac:dyDescent="0.25">
      <c r="A95" s="118">
        <v>1378</v>
      </c>
      <c r="B95" s="111" t="s">
        <v>114</v>
      </c>
      <c r="C95" s="109">
        <v>1131</v>
      </c>
      <c r="D95" s="109">
        <v>7</v>
      </c>
      <c r="E95" s="110">
        <v>161.57142857142858</v>
      </c>
      <c r="F95" s="107">
        <v>31</v>
      </c>
      <c r="G95" s="107" t="s">
        <v>3</v>
      </c>
      <c r="H95" s="114">
        <v>12023</v>
      </c>
      <c r="I95" s="114">
        <v>72</v>
      </c>
      <c r="J95" s="115">
        <v>166.98611111111111</v>
      </c>
      <c r="K95" s="117">
        <v>31</v>
      </c>
      <c r="L95" s="117" t="s">
        <v>3</v>
      </c>
      <c r="M95" s="114" t="s">
        <v>15</v>
      </c>
    </row>
    <row r="96" spans="1:13" ht="15.75" x14ac:dyDescent="0.25">
      <c r="A96" s="118">
        <v>541</v>
      </c>
      <c r="B96" s="111" t="s">
        <v>129</v>
      </c>
      <c r="C96" s="109">
        <v>3032</v>
      </c>
      <c r="D96" s="109">
        <v>17</v>
      </c>
      <c r="E96" s="110">
        <v>178.35294117647058</v>
      </c>
      <c r="F96" s="107">
        <v>20</v>
      </c>
      <c r="G96" s="107" t="s">
        <v>10</v>
      </c>
      <c r="H96" s="114">
        <v>17745</v>
      </c>
      <c r="I96" s="114">
        <v>98</v>
      </c>
      <c r="J96" s="115">
        <v>181.07142857142858</v>
      </c>
      <c r="K96" s="117">
        <v>20</v>
      </c>
      <c r="L96" s="117" t="s">
        <v>10</v>
      </c>
      <c r="M96" s="114" t="s">
        <v>16</v>
      </c>
    </row>
    <row r="97" spans="1:13" ht="15.75" x14ac:dyDescent="0.25">
      <c r="A97" s="118">
        <v>721</v>
      </c>
      <c r="B97" s="111" t="s">
        <v>102</v>
      </c>
      <c r="C97" s="123">
        <v>1560</v>
      </c>
      <c r="D97" s="123">
        <v>9</v>
      </c>
      <c r="E97" s="123">
        <v>173.33</v>
      </c>
      <c r="F97" s="107">
        <v>30</v>
      </c>
      <c r="G97" s="107" t="s">
        <v>3</v>
      </c>
      <c r="H97" s="114">
        <v>12262</v>
      </c>
      <c r="I97" s="114">
        <v>73</v>
      </c>
      <c r="J97" s="115">
        <v>167.97260273972603</v>
      </c>
      <c r="K97" s="117">
        <v>30</v>
      </c>
      <c r="L97" s="117" t="s">
        <v>3</v>
      </c>
      <c r="M97" s="114" t="s">
        <v>14</v>
      </c>
    </row>
    <row r="98" spans="1:13" ht="15.75" x14ac:dyDescent="0.25">
      <c r="A98" s="118">
        <v>2455</v>
      </c>
      <c r="B98" s="111" t="s">
        <v>149</v>
      </c>
      <c r="C98" s="123">
        <v>1640</v>
      </c>
      <c r="D98" s="123">
        <v>10</v>
      </c>
      <c r="E98" s="123">
        <v>164</v>
      </c>
      <c r="F98" s="107">
        <v>19</v>
      </c>
      <c r="G98" s="107" t="s">
        <v>3</v>
      </c>
      <c r="H98" s="114">
        <v>19175</v>
      </c>
      <c r="I98" s="114">
        <v>114</v>
      </c>
      <c r="J98" s="115">
        <v>168.2017543859649</v>
      </c>
      <c r="K98" s="117">
        <v>19</v>
      </c>
      <c r="L98" s="117" t="s">
        <v>3</v>
      </c>
      <c r="M98" s="114" t="s">
        <v>18</v>
      </c>
    </row>
    <row r="99" spans="1:13" ht="15.75" x14ac:dyDescent="0.25">
      <c r="A99" s="118">
        <v>2456</v>
      </c>
      <c r="B99" s="111" t="s">
        <v>138</v>
      </c>
      <c r="C99" s="123">
        <v>6082</v>
      </c>
      <c r="D99" s="123">
        <v>35</v>
      </c>
      <c r="E99" s="123">
        <v>173.77</v>
      </c>
      <c r="F99" s="107">
        <v>18</v>
      </c>
      <c r="G99" s="107" t="s">
        <v>4</v>
      </c>
      <c r="H99" s="114">
        <v>50627</v>
      </c>
      <c r="I99" s="114">
        <v>273</v>
      </c>
      <c r="J99" s="115">
        <v>185.44688644688645</v>
      </c>
      <c r="K99" s="117">
        <v>18</v>
      </c>
      <c r="L99" s="117" t="s">
        <v>4</v>
      </c>
      <c r="M99" s="114" t="s">
        <v>17</v>
      </c>
    </row>
    <row r="100" spans="1:13" ht="15.75" x14ac:dyDescent="0.25">
      <c r="A100" s="118">
        <v>1464</v>
      </c>
      <c r="B100" s="111" t="s">
        <v>150</v>
      </c>
      <c r="C100" s="109">
        <v>0</v>
      </c>
      <c r="D100" s="109">
        <v>0</v>
      </c>
      <c r="E100" s="110" t="e">
        <v>#DIV/0!</v>
      </c>
      <c r="F100" s="107">
        <v>58</v>
      </c>
      <c r="G100" s="107" t="s">
        <v>7</v>
      </c>
      <c r="H100" s="114">
        <v>9696</v>
      </c>
      <c r="I100" s="114">
        <v>76</v>
      </c>
      <c r="J100" s="115">
        <v>127.57894736842105</v>
      </c>
      <c r="K100" s="117">
        <v>58</v>
      </c>
      <c r="L100" s="117" t="s">
        <v>7</v>
      </c>
      <c r="M100" s="114" t="s">
        <v>18</v>
      </c>
    </row>
    <row r="101" spans="1:13" ht="15.75" x14ac:dyDescent="0.25">
      <c r="A101" s="118">
        <v>742</v>
      </c>
      <c r="B101" s="111" t="s">
        <v>44</v>
      </c>
      <c r="C101" s="109">
        <v>0</v>
      </c>
      <c r="D101" s="109">
        <v>0</v>
      </c>
      <c r="E101" s="110" t="e">
        <v>#DIV/0!</v>
      </c>
      <c r="F101" s="107">
        <v>48</v>
      </c>
      <c r="G101" s="107" t="s">
        <v>3</v>
      </c>
      <c r="H101" s="114">
        <v>5711</v>
      </c>
      <c r="I101" s="114">
        <v>40</v>
      </c>
      <c r="J101" s="115">
        <v>142.77500000000001</v>
      </c>
      <c r="K101" s="117">
        <v>48</v>
      </c>
      <c r="L101" s="117" t="s">
        <v>3</v>
      </c>
      <c r="M101" s="114" t="s">
        <v>6</v>
      </c>
    </row>
    <row r="102" spans="1:13" ht="15.75" x14ac:dyDescent="0.25">
      <c r="A102" s="118">
        <v>1966</v>
      </c>
      <c r="B102" s="111" t="s">
        <v>73</v>
      </c>
      <c r="C102" s="109">
        <v>0</v>
      </c>
      <c r="D102" s="109">
        <v>0</v>
      </c>
      <c r="E102" s="110" t="e">
        <v>#DIV/0!</v>
      </c>
      <c r="F102" s="107" t="s">
        <v>1</v>
      </c>
      <c r="G102" s="107" t="s">
        <v>185</v>
      </c>
      <c r="H102" s="114">
        <v>0</v>
      </c>
      <c r="I102" s="114">
        <v>0</v>
      </c>
      <c r="J102" s="115" t="e">
        <v>#DIV/0!</v>
      </c>
      <c r="K102" s="117" t="s">
        <v>1</v>
      </c>
      <c r="L102" s="117" t="s">
        <v>185</v>
      </c>
      <c r="M102" s="114" t="s">
        <v>11</v>
      </c>
    </row>
    <row r="103" spans="1:13" ht="15.75" x14ac:dyDescent="0.25">
      <c r="A103" s="118">
        <v>2744</v>
      </c>
      <c r="B103" s="111" t="s">
        <v>74</v>
      </c>
      <c r="C103" s="109">
        <v>0</v>
      </c>
      <c r="D103" s="109">
        <v>0</v>
      </c>
      <c r="E103" s="110" t="e">
        <v>#DIV/0!</v>
      </c>
      <c r="F103" s="107" t="s">
        <v>1</v>
      </c>
      <c r="G103" s="107" t="s">
        <v>186</v>
      </c>
      <c r="H103" s="114">
        <v>0</v>
      </c>
      <c r="I103" s="114">
        <v>0</v>
      </c>
      <c r="J103" s="115" t="e">
        <v>#DIV/0!</v>
      </c>
      <c r="K103" s="117" t="s">
        <v>1</v>
      </c>
      <c r="L103" s="117" t="s">
        <v>186</v>
      </c>
      <c r="M103" s="114" t="s">
        <v>11</v>
      </c>
    </row>
    <row r="104" spans="1:13" ht="15.75" x14ac:dyDescent="0.25">
      <c r="A104" s="118">
        <v>2295</v>
      </c>
      <c r="B104" s="111" t="s">
        <v>76</v>
      </c>
      <c r="C104" s="123">
        <v>1911</v>
      </c>
      <c r="D104" s="123">
        <v>14</v>
      </c>
      <c r="E104" s="123">
        <v>136.5</v>
      </c>
      <c r="F104" s="120">
        <v>36</v>
      </c>
      <c r="G104" s="120" t="s">
        <v>3</v>
      </c>
      <c r="H104" s="121">
        <v>14066</v>
      </c>
      <c r="I104" s="121">
        <v>92</v>
      </c>
      <c r="J104" s="122">
        <v>152.89130434782609</v>
      </c>
      <c r="K104" s="117">
        <v>41</v>
      </c>
      <c r="L104" s="117" t="s">
        <v>3</v>
      </c>
      <c r="M104" s="121" t="s">
        <v>11</v>
      </c>
    </row>
    <row r="105" spans="1:13" ht="15.75" x14ac:dyDescent="0.25">
      <c r="A105" s="118">
        <v>790</v>
      </c>
      <c r="B105" s="111" t="s">
        <v>31</v>
      </c>
      <c r="C105" s="123">
        <v>3377</v>
      </c>
      <c r="D105" s="123">
        <v>18</v>
      </c>
      <c r="E105" s="123">
        <v>187.61</v>
      </c>
      <c r="F105" s="107">
        <v>19</v>
      </c>
      <c r="G105" s="107" t="s">
        <v>4</v>
      </c>
      <c r="H105" s="114">
        <v>14829</v>
      </c>
      <c r="I105" s="114">
        <v>81</v>
      </c>
      <c r="J105" s="115">
        <v>183.07407407407408</v>
      </c>
      <c r="K105" s="117">
        <v>19</v>
      </c>
      <c r="L105" s="117" t="s">
        <v>4</v>
      </c>
      <c r="M105" s="114" t="s">
        <v>0</v>
      </c>
    </row>
    <row r="106" spans="1:13" ht="15.75" x14ac:dyDescent="0.25">
      <c r="A106" s="118">
        <v>1381</v>
      </c>
      <c r="B106" s="111" t="s">
        <v>32</v>
      </c>
      <c r="C106" s="109">
        <v>5093</v>
      </c>
      <c r="D106" s="109">
        <v>28</v>
      </c>
      <c r="E106" s="125">
        <v>181.89</v>
      </c>
      <c r="F106" s="108">
        <v>20</v>
      </c>
      <c r="G106" s="107" t="s">
        <v>3</v>
      </c>
      <c r="H106" s="114">
        <v>23849</v>
      </c>
      <c r="I106" s="114">
        <v>134</v>
      </c>
      <c r="J106" s="115">
        <v>177.97761194029852</v>
      </c>
      <c r="K106" s="117">
        <v>22</v>
      </c>
      <c r="L106" s="117" t="s">
        <v>3</v>
      </c>
      <c r="M106" s="114" t="s">
        <v>0</v>
      </c>
    </row>
    <row r="107" spans="1:13" ht="15.75" x14ac:dyDescent="0.25">
      <c r="A107" s="118">
        <v>1467</v>
      </c>
      <c r="B107" s="111" t="s">
        <v>46</v>
      </c>
      <c r="C107" s="123">
        <v>1469</v>
      </c>
      <c r="D107" s="123">
        <v>9</v>
      </c>
      <c r="E107" s="123">
        <v>163.22</v>
      </c>
      <c r="F107" s="107">
        <v>37</v>
      </c>
      <c r="G107" s="107" t="s">
        <v>7</v>
      </c>
      <c r="H107" s="114">
        <v>15080</v>
      </c>
      <c r="I107" s="114">
        <v>96</v>
      </c>
      <c r="J107" s="115">
        <v>157.08333333333334</v>
      </c>
      <c r="K107" s="117">
        <v>37</v>
      </c>
      <c r="L107" s="117" t="s">
        <v>7</v>
      </c>
      <c r="M107" s="114" t="s">
        <v>6</v>
      </c>
    </row>
    <row r="108" spans="1:13" ht="15.75" x14ac:dyDescent="0.25">
      <c r="A108" s="118">
        <v>2596</v>
      </c>
      <c r="B108" s="111" t="s">
        <v>47</v>
      </c>
      <c r="C108" s="109">
        <v>0</v>
      </c>
      <c r="D108" s="109">
        <v>0</v>
      </c>
      <c r="E108" s="110" t="e">
        <v>#DIV/0!</v>
      </c>
      <c r="F108" s="107">
        <v>41</v>
      </c>
      <c r="G108" s="107" t="s">
        <v>3</v>
      </c>
      <c r="H108" s="114">
        <v>8638</v>
      </c>
      <c r="I108" s="114">
        <v>57</v>
      </c>
      <c r="J108" s="115">
        <v>151.54385964912279</v>
      </c>
      <c r="K108" s="117">
        <v>41</v>
      </c>
      <c r="L108" s="117" t="s">
        <v>3</v>
      </c>
      <c r="M108" s="114" t="s">
        <v>6</v>
      </c>
    </row>
    <row r="109" spans="1:13" ht="15.75" x14ac:dyDescent="0.25">
      <c r="A109" s="118">
        <v>2775</v>
      </c>
      <c r="B109" s="111" t="s">
        <v>139</v>
      </c>
      <c r="C109" s="109">
        <v>0</v>
      </c>
      <c r="D109" s="109">
        <v>0</v>
      </c>
      <c r="E109" s="110" t="e">
        <v>#DIV/0!</v>
      </c>
      <c r="F109" s="107">
        <v>45</v>
      </c>
      <c r="G109" s="107" t="s">
        <v>3</v>
      </c>
      <c r="H109" s="114">
        <v>3523</v>
      </c>
      <c r="I109" s="114">
        <v>24</v>
      </c>
      <c r="J109" s="115">
        <v>146.79166666666666</v>
      </c>
      <c r="K109" s="117">
        <v>45</v>
      </c>
      <c r="L109" s="117" t="s">
        <v>3</v>
      </c>
      <c r="M109" s="114" t="s">
        <v>17</v>
      </c>
    </row>
    <row r="110" spans="1:13" ht="15.75" x14ac:dyDescent="0.25">
      <c r="A110" s="118">
        <v>856</v>
      </c>
      <c r="B110" s="111" t="s">
        <v>94</v>
      </c>
      <c r="C110" s="109">
        <v>0</v>
      </c>
      <c r="D110" s="109">
        <v>0</v>
      </c>
      <c r="E110" s="110" t="e">
        <v>#DIV/0!</v>
      </c>
      <c r="F110" s="107" t="s">
        <v>177</v>
      </c>
      <c r="G110" s="107" t="s">
        <v>186</v>
      </c>
      <c r="H110" s="114">
        <v>1168</v>
      </c>
      <c r="I110" s="114">
        <v>8</v>
      </c>
      <c r="J110" s="115">
        <v>146</v>
      </c>
      <c r="K110" s="117" t="s">
        <v>177</v>
      </c>
      <c r="L110" s="117" t="s">
        <v>186</v>
      </c>
      <c r="M110" s="114" t="s">
        <v>13</v>
      </c>
    </row>
    <row r="111" spans="1:13" ht="15.75" x14ac:dyDescent="0.25">
      <c r="A111" s="118">
        <v>859</v>
      </c>
      <c r="B111" s="111" t="s">
        <v>130</v>
      </c>
      <c r="C111" s="109">
        <v>3933</v>
      </c>
      <c r="D111" s="109">
        <v>21</v>
      </c>
      <c r="E111" s="125">
        <v>187.29</v>
      </c>
      <c r="F111" s="108">
        <v>16</v>
      </c>
      <c r="G111" s="107" t="s">
        <v>3</v>
      </c>
      <c r="H111" s="114">
        <v>17096</v>
      </c>
      <c r="I111" s="114">
        <v>97</v>
      </c>
      <c r="J111" s="115">
        <v>176.24742268041237</v>
      </c>
      <c r="K111" s="117">
        <v>23</v>
      </c>
      <c r="L111" s="117" t="s">
        <v>3</v>
      </c>
      <c r="M111" s="114" t="s">
        <v>16</v>
      </c>
    </row>
    <row r="112" spans="1:13" ht="15.75" x14ac:dyDescent="0.25">
      <c r="A112" s="118">
        <v>860</v>
      </c>
      <c r="B112" s="111" t="s">
        <v>77</v>
      </c>
      <c r="C112" s="109">
        <v>810</v>
      </c>
      <c r="D112" s="109">
        <v>4</v>
      </c>
      <c r="E112" s="110">
        <v>202.5</v>
      </c>
      <c r="F112" s="107">
        <v>21</v>
      </c>
      <c r="G112" s="107" t="s">
        <v>4</v>
      </c>
      <c r="H112" s="114">
        <v>4144</v>
      </c>
      <c r="I112" s="114">
        <v>23</v>
      </c>
      <c r="J112" s="115">
        <v>180.17391304347825</v>
      </c>
      <c r="K112" s="117">
        <v>21</v>
      </c>
      <c r="L112" s="117" t="s">
        <v>4</v>
      </c>
      <c r="M112" s="114" t="s">
        <v>179</v>
      </c>
    </row>
    <row r="113" spans="1:13" ht="15.75" x14ac:dyDescent="0.25">
      <c r="A113" s="118">
        <v>1868</v>
      </c>
      <c r="B113" s="111" t="s">
        <v>80</v>
      </c>
      <c r="C113" s="123">
        <v>3165</v>
      </c>
      <c r="D113" s="123">
        <v>18</v>
      </c>
      <c r="E113" s="123">
        <v>175.83</v>
      </c>
      <c r="F113" s="107">
        <v>24</v>
      </c>
      <c r="G113" s="107" t="s">
        <v>3</v>
      </c>
      <c r="H113" s="114">
        <v>36454</v>
      </c>
      <c r="I113" s="114">
        <v>206</v>
      </c>
      <c r="J113" s="115">
        <v>176.96116504854368</v>
      </c>
      <c r="K113" s="117">
        <v>24</v>
      </c>
      <c r="L113" s="117" t="s">
        <v>3</v>
      </c>
      <c r="M113" s="114" t="s">
        <v>11</v>
      </c>
    </row>
    <row r="114" spans="1:13" ht="15.75" x14ac:dyDescent="0.25">
      <c r="A114" s="118">
        <v>1869</v>
      </c>
      <c r="B114" s="111" t="s">
        <v>81</v>
      </c>
      <c r="C114" s="123">
        <v>4176</v>
      </c>
      <c r="D114" s="123">
        <v>27</v>
      </c>
      <c r="E114" s="123">
        <v>154.66999999999999</v>
      </c>
      <c r="F114" s="107">
        <v>32</v>
      </c>
      <c r="G114" s="107" t="s">
        <v>7</v>
      </c>
      <c r="H114" s="114">
        <v>34981</v>
      </c>
      <c r="I114" s="114">
        <v>212</v>
      </c>
      <c r="J114" s="115">
        <v>165.00471698113208</v>
      </c>
      <c r="K114" s="117">
        <v>32</v>
      </c>
      <c r="L114" s="117" t="s">
        <v>7</v>
      </c>
      <c r="M114" s="114" t="s">
        <v>11</v>
      </c>
    </row>
    <row r="115" spans="1:13" ht="15.75" x14ac:dyDescent="0.25">
      <c r="A115" s="118">
        <v>893</v>
      </c>
      <c r="B115" s="111" t="s">
        <v>87</v>
      </c>
      <c r="C115" s="123">
        <v>3204</v>
      </c>
      <c r="D115" s="123">
        <v>18</v>
      </c>
      <c r="E115" s="123">
        <v>178</v>
      </c>
      <c r="F115" s="107">
        <v>18</v>
      </c>
      <c r="G115" s="107" t="s">
        <v>4</v>
      </c>
      <c r="H115" s="126">
        <v>14766</v>
      </c>
      <c r="I115" s="114">
        <v>80</v>
      </c>
      <c r="J115" s="115">
        <v>184.57499999999999</v>
      </c>
      <c r="K115" s="117">
        <v>18</v>
      </c>
      <c r="L115" s="117" t="s">
        <v>4</v>
      </c>
      <c r="M115" s="114" t="s">
        <v>179</v>
      </c>
    </row>
    <row r="116" spans="1:13" ht="15.75" x14ac:dyDescent="0.25">
      <c r="A116" s="118">
        <v>913</v>
      </c>
      <c r="B116" s="111" t="s">
        <v>48</v>
      </c>
      <c r="C116" s="123">
        <v>799</v>
      </c>
      <c r="D116" s="123">
        <v>6</v>
      </c>
      <c r="E116" s="123">
        <v>133.16999999999999</v>
      </c>
      <c r="F116" s="107">
        <v>36</v>
      </c>
      <c r="G116" s="107" t="s">
        <v>3</v>
      </c>
      <c r="H116" s="114">
        <v>5854</v>
      </c>
      <c r="I116" s="114">
        <v>37</v>
      </c>
      <c r="J116" s="115">
        <v>158.21621621621622</v>
      </c>
      <c r="K116" s="117">
        <v>36</v>
      </c>
      <c r="L116" s="117" t="s">
        <v>3</v>
      </c>
      <c r="M116" s="114" t="s">
        <v>6</v>
      </c>
    </row>
    <row r="117" spans="1:13" ht="15.75" x14ac:dyDescent="0.25">
      <c r="A117" s="118">
        <v>1757</v>
      </c>
      <c r="B117" s="111" t="s">
        <v>140</v>
      </c>
      <c r="C117" s="109">
        <v>0</v>
      </c>
      <c r="D117" s="109">
        <v>0</v>
      </c>
      <c r="E117" s="110" t="e">
        <v>#DIV/0!</v>
      </c>
      <c r="F117" s="107">
        <v>41</v>
      </c>
      <c r="G117" s="107" t="s">
        <v>7</v>
      </c>
      <c r="H117" s="114">
        <v>4275</v>
      </c>
      <c r="I117" s="114">
        <v>28</v>
      </c>
      <c r="J117" s="115">
        <v>152.67857142857142</v>
      </c>
      <c r="K117" s="117">
        <v>41</v>
      </c>
      <c r="L117" s="117" t="s">
        <v>7</v>
      </c>
      <c r="M117" s="114" t="s">
        <v>17</v>
      </c>
    </row>
    <row r="119" spans="1:13" x14ac:dyDescent="0.25">
      <c r="C119">
        <f>SUM(C3:C118)</f>
        <v>175847</v>
      </c>
      <c r="D119">
        <f>SUM(D3:D118)</f>
        <v>1036</v>
      </c>
    </row>
  </sheetData>
  <mergeCells count="3">
    <mergeCell ref="C2:G2"/>
    <mergeCell ref="H2:J2"/>
    <mergeCell ref="K2:L2"/>
  </mergeCells>
  <conditionalFormatting sqref="E1:F1">
    <cfRule type="cellIs" dxfId="49" priority="5" stopIfTrue="1" operator="greaterThanOrEqual">
      <formula>200</formula>
    </cfRule>
  </conditionalFormatting>
  <conditionalFormatting sqref="F3:G10 K3:L10 K12:L15 K17:L19 K22:L26 K28:L32 K34:L37 K39:L43 K45:L45 K47:K50 L47:L58 L60:L71 L73:L74 L76:L77 L92:L98 L101:L109 L111:L114 J115 I116 L117">
    <cfRule type="cellIs" dxfId="48" priority="9" stopIfTrue="1" operator="equal">
      <formula>IF(#REF!&gt;=200,0,"")</formula>
    </cfRule>
  </conditionalFormatting>
  <conditionalFormatting sqref="F12:G15 F17:G19 F22:G26 F28:G32 F34:G37 F39:G43 F45:G45 F47:F50 G47:G58 G60:G71 G73:G74 G76:G77 G92:G98 G101:G109 G111:G114 G117">
    <cfRule type="cellIs" dxfId="47" priority="7" stopIfTrue="1" operator="equal">
      <formula>IF(#REF!&gt;=200,0,"")</formula>
    </cfRule>
  </conditionalFormatting>
  <conditionalFormatting sqref="G79:G90">
    <cfRule type="cellIs" dxfId="46" priority="3" stopIfTrue="1" operator="equal">
      <formula>IF(#REF!&gt;=200,0,"")</formula>
    </cfRule>
  </conditionalFormatting>
  <conditionalFormatting sqref="J1">
    <cfRule type="cellIs" dxfId="45" priority="4" stopIfTrue="1" operator="greaterThanOrEqual">
      <formula>200</formula>
    </cfRule>
  </conditionalFormatting>
  <conditionalFormatting sqref="J3:J10 J12:J15 J17:J19 J22:J26 J28:J32 J34:J37 J39:J43 J45 J47:J58 J60:J71 J73:J74 J76:J77 J92:J98 J101:J109 J111:J114 J117">
    <cfRule type="cellIs" dxfId="44" priority="10" stopIfTrue="1" operator="greaterThanOrEqual">
      <formula>200</formula>
    </cfRule>
  </conditionalFormatting>
  <conditionalFormatting sqref="J79:J90">
    <cfRule type="cellIs" dxfId="43" priority="1" stopIfTrue="1" operator="greaterThanOrEqual">
      <formula>200</formula>
    </cfRule>
  </conditionalFormatting>
  <conditionalFormatting sqref="L79:L90">
    <cfRule type="cellIs" dxfId="42" priority="2" stopIfTrue="1" operator="equal">
      <formula>IF(#REF!&gt;=200,0,"")</formula>
    </cfRule>
  </conditionalFormatting>
  <hyperlinks>
    <hyperlink ref="M56:M57" r:id="rId1" display="msubito@hotmail.com" xr:uid="{00000000-0004-0000-0200-000000000000}"/>
    <hyperlink ref="M89" r:id="rId2" display="msubito@hotmail.com" xr:uid="{00000000-0004-0000-0200-000001000000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9"/>
  <sheetViews>
    <sheetView zoomScale="150" zoomScaleNormal="150" workbookViewId="0">
      <selection activeCell="E125" sqref="E125"/>
    </sheetView>
  </sheetViews>
  <sheetFormatPr baseColWidth="10" defaultRowHeight="15.75" x14ac:dyDescent="0.25"/>
  <cols>
    <col min="1" max="1" width="11.42578125" style="129"/>
    <col min="2" max="2" width="25" style="129" bestFit="1" customWidth="1"/>
    <col min="3" max="3" width="13.85546875" style="129" customWidth="1"/>
    <col min="4" max="7" width="13.85546875" customWidth="1"/>
    <col min="8" max="12" width="11.42578125" customWidth="1"/>
    <col min="13" max="17" width="11.42578125" style="28" customWidth="1"/>
    <col min="18" max="18" width="15" style="143" customWidth="1"/>
  </cols>
  <sheetData>
    <row r="1" spans="1:18" x14ac:dyDescent="0.25">
      <c r="A1" s="129" t="s">
        <v>19</v>
      </c>
      <c r="B1" s="129" t="s">
        <v>20</v>
      </c>
      <c r="C1" s="37" t="s">
        <v>151</v>
      </c>
      <c r="D1" s="29" t="s">
        <v>152</v>
      </c>
      <c r="E1" s="38" t="s">
        <v>153</v>
      </c>
      <c r="F1" s="32" t="s">
        <v>154</v>
      </c>
      <c r="G1" s="33" t="s">
        <v>155</v>
      </c>
      <c r="H1" s="37" t="s">
        <v>151</v>
      </c>
      <c r="I1" s="29" t="s">
        <v>152</v>
      </c>
      <c r="J1" s="38" t="s">
        <v>153</v>
      </c>
      <c r="K1" s="32" t="s">
        <v>154</v>
      </c>
      <c r="L1" s="33" t="s">
        <v>155</v>
      </c>
      <c r="M1" s="37" t="s">
        <v>151</v>
      </c>
      <c r="N1" s="29" t="s">
        <v>152</v>
      </c>
      <c r="O1" s="112" t="s">
        <v>153</v>
      </c>
      <c r="P1" s="113" t="s">
        <v>154</v>
      </c>
      <c r="Q1" s="116" t="s">
        <v>155</v>
      </c>
      <c r="R1" s="29" t="s">
        <v>159</v>
      </c>
    </row>
    <row r="2" spans="1:18" x14ac:dyDescent="0.25">
      <c r="C2" s="352" t="s">
        <v>216</v>
      </c>
      <c r="D2" s="352"/>
      <c r="E2" s="352"/>
      <c r="F2" s="352"/>
      <c r="G2" s="353"/>
      <c r="H2" s="357" t="s">
        <v>183</v>
      </c>
      <c r="I2" s="357"/>
      <c r="J2" s="357"/>
      <c r="K2" s="357"/>
      <c r="L2" s="358"/>
      <c r="M2" s="359" t="s">
        <v>184</v>
      </c>
      <c r="N2" s="357"/>
      <c r="O2" s="357"/>
      <c r="P2" s="355">
        <v>44013</v>
      </c>
      <c r="Q2" s="356"/>
    </row>
    <row r="3" spans="1:18" x14ac:dyDescent="0.25">
      <c r="A3" s="118">
        <v>1522</v>
      </c>
      <c r="B3" s="111" t="s">
        <v>103</v>
      </c>
      <c r="C3" s="141">
        <v>36215</v>
      </c>
      <c r="D3" s="141">
        <v>186</v>
      </c>
      <c r="E3" s="142">
        <v>194.7</v>
      </c>
      <c r="F3" s="148">
        <v>11</v>
      </c>
      <c r="G3" s="140" t="s">
        <v>5</v>
      </c>
      <c r="H3" s="119">
        <v>2945</v>
      </c>
      <c r="I3" s="119">
        <v>16</v>
      </c>
      <c r="J3" s="135">
        <v>184.06</v>
      </c>
      <c r="K3" s="137">
        <v>12</v>
      </c>
      <c r="L3" s="137" t="s">
        <v>5</v>
      </c>
      <c r="M3" s="114">
        <v>31421</v>
      </c>
      <c r="N3" s="114">
        <v>162</v>
      </c>
      <c r="O3" s="115">
        <v>193.95679012345678</v>
      </c>
      <c r="P3" s="117">
        <v>12</v>
      </c>
      <c r="Q3" s="117" t="s">
        <v>5</v>
      </c>
      <c r="R3" s="144" t="s">
        <v>192</v>
      </c>
    </row>
    <row r="4" spans="1:18" x14ac:dyDescent="0.25">
      <c r="A4" s="127">
        <v>2897</v>
      </c>
      <c r="B4" s="130" t="s">
        <v>215</v>
      </c>
      <c r="C4" s="141">
        <v>0</v>
      </c>
      <c r="D4" s="141">
        <v>0</v>
      </c>
      <c r="E4" s="142">
        <v>0</v>
      </c>
      <c r="F4" s="139"/>
      <c r="G4" s="140"/>
      <c r="H4" s="119"/>
      <c r="I4" s="119"/>
      <c r="J4" s="135"/>
      <c r="K4" s="137"/>
      <c r="L4" s="137"/>
      <c r="M4" s="114"/>
      <c r="N4" s="114"/>
      <c r="O4" s="115"/>
      <c r="P4" s="117"/>
      <c r="Q4" s="117"/>
      <c r="R4" s="145" t="s">
        <v>193</v>
      </c>
    </row>
    <row r="5" spans="1:18" x14ac:dyDescent="0.25">
      <c r="A5" s="118">
        <v>1819</v>
      </c>
      <c r="B5" s="111" t="s">
        <v>35</v>
      </c>
      <c r="C5" s="141">
        <v>39180</v>
      </c>
      <c r="D5" s="141">
        <v>239</v>
      </c>
      <c r="E5" s="142">
        <v>163.93</v>
      </c>
      <c r="F5" s="148">
        <v>33</v>
      </c>
      <c r="G5" s="140" t="s">
        <v>7</v>
      </c>
      <c r="H5" s="119">
        <v>4096</v>
      </c>
      <c r="I5" s="119">
        <v>26</v>
      </c>
      <c r="J5" s="135">
        <v>157.53846153846155</v>
      </c>
      <c r="K5" s="137">
        <v>32</v>
      </c>
      <c r="L5" s="137" t="s">
        <v>7</v>
      </c>
      <c r="M5" s="114">
        <v>30423</v>
      </c>
      <c r="N5" s="114">
        <v>185</v>
      </c>
      <c r="O5" s="115">
        <v>164.44864864864866</v>
      </c>
      <c r="P5" s="117">
        <v>32</v>
      </c>
      <c r="Q5" s="117" t="s">
        <v>7</v>
      </c>
      <c r="R5" s="144" t="s">
        <v>194</v>
      </c>
    </row>
    <row r="6" spans="1:18" x14ac:dyDescent="0.25">
      <c r="A6" s="127">
        <v>2901</v>
      </c>
      <c r="B6" s="128" t="s">
        <v>214</v>
      </c>
      <c r="C6" s="141">
        <v>0</v>
      </c>
      <c r="D6" s="141">
        <v>0</v>
      </c>
      <c r="E6" s="142">
        <v>0</v>
      </c>
      <c r="F6" s="139"/>
      <c r="G6" s="140"/>
      <c r="H6" s="119"/>
      <c r="I6" s="119"/>
      <c r="J6" s="135"/>
      <c r="K6" s="137"/>
      <c r="L6" s="137"/>
      <c r="M6" s="114"/>
      <c r="N6" s="114"/>
      <c r="O6" s="115"/>
      <c r="P6" s="117"/>
      <c r="Q6" s="117"/>
      <c r="R6" s="145" t="s">
        <v>193</v>
      </c>
    </row>
    <row r="7" spans="1:18" x14ac:dyDescent="0.25">
      <c r="A7" s="118">
        <v>48</v>
      </c>
      <c r="B7" s="111" t="s">
        <v>82</v>
      </c>
      <c r="C7" s="141">
        <v>5321</v>
      </c>
      <c r="D7" s="141">
        <v>29</v>
      </c>
      <c r="E7" s="142">
        <v>183.48</v>
      </c>
      <c r="F7" s="148">
        <v>19</v>
      </c>
      <c r="G7" s="140" t="s">
        <v>4</v>
      </c>
      <c r="H7" s="119">
        <v>0</v>
      </c>
      <c r="I7" s="119">
        <v>0</v>
      </c>
      <c r="J7" s="135" t="e">
        <v>#DIV/0!</v>
      </c>
      <c r="K7" s="137">
        <v>21</v>
      </c>
      <c r="L7" s="137" t="s">
        <v>4</v>
      </c>
      <c r="M7" s="114">
        <v>8503</v>
      </c>
      <c r="N7" s="114">
        <v>47</v>
      </c>
      <c r="O7" s="115">
        <v>180.91489361702128</v>
      </c>
      <c r="P7" s="117">
        <v>21</v>
      </c>
      <c r="Q7" s="117" t="s">
        <v>4</v>
      </c>
      <c r="R7" s="144" t="s">
        <v>195</v>
      </c>
    </row>
    <row r="8" spans="1:18" x14ac:dyDescent="0.25">
      <c r="A8" s="118">
        <v>1739</v>
      </c>
      <c r="B8" s="111" t="s">
        <v>166</v>
      </c>
      <c r="C8" s="141">
        <v>4451</v>
      </c>
      <c r="D8" s="141">
        <v>28</v>
      </c>
      <c r="E8" s="142">
        <v>158.96</v>
      </c>
      <c r="F8" s="139">
        <v>36</v>
      </c>
      <c r="G8" s="140" t="s">
        <v>7</v>
      </c>
      <c r="H8" s="119">
        <v>0</v>
      </c>
      <c r="I8" s="119">
        <v>0</v>
      </c>
      <c r="J8" s="135" t="e">
        <v>#DIV/0!</v>
      </c>
      <c r="K8" s="137">
        <v>36</v>
      </c>
      <c r="L8" s="137" t="s">
        <v>7</v>
      </c>
      <c r="M8" s="114">
        <v>4451</v>
      </c>
      <c r="N8" s="114">
        <v>28</v>
      </c>
      <c r="O8" s="115">
        <v>158.96428571428572</v>
      </c>
      <c r="P8" s="117">
        <v>36</v>
      </c>
      <c r="Q8" s="117" t="s">
        <v>7</v>
      </c>
      <c r="R8" s="146" t="s">
        <v>9</v>
      </c>
    </row>
    <row r="9" spans="1:18" x14ac:dyDescent="0.25">
      <c r="A9" s="118">
        <v>2327</v>
      </c>
      <c r="B9" s="111" t="s">
        <v>104</v>
      </c>
      <c r="C9" s="141">
        <v>7834</v>
      </c>
      <c r="D9" s="141">
        <v>46</v>
      </c>
      <c r="E9" s="142">
        <v>170.3</v>
      </c>
      <c r="F9" s="148">
        <v>28</v>
      </c>
      <c r="G9" s="140" t="s">
        <v>3</v>
      </c>
      <c r="H9" s="119">
        <v>0</v>
      </c>
      <c r="I9" s="119">
        <v>0</v>
      </c>
      <c r="J9" s="135" t="e">
        <v>#DIV/0!</v>
      </c>
      <c r="K9" s="137">
        <v>26</v>
      </c>
      <c r="L9" s="137" t="s">
        <v>3</v>
      </c>
      <c r="M9" s="114">
        <v>6925</v>
      </c>
      <c r="N9" s="114">
        <v>40</v>
      </c>
      <c r="O9" s="115">
        <v>173.125</v>
      </c>
      <c r="P9" s="117">
        <v>26</v>
      </c>
      <c r="Q9" s="117" t="s">
        <v>3</v>
      </c>
      <c r="R9" s="144" t="s">
        <v>192</v>
      </c>
    </row>
    <row r="10" spans="1:18" x14ac:dyDescent="0.25">
      <c r="A10" s="118">
        <v>236</v>
      </c>
      <c r="B10" s="111" t="s">
        <v>187</v>
      </c>
      <c r="C10" s="141">
        <v>10448</v>
      </c>
      <c r="D10" s="141">
        <v>54</v>
      </c>
      <c r="E10" s="142">
        <v>193.48</v>
      </c>
      <c r="F10" s="148">
        <v>12</v>
      </c>
      <c r="G10" s="140" t="s">
        <v>5</v>
      </c>
      <c r="H10" s="119">
        <v>1080</v>
      </c>
      <c r="I10" s="119">
        <v>6</v>
      </c>
      <c r="J10" s="135">
        <v>180</v>
      </c>
      <c r="K10" s="137">
        <v>15</v>
      </c>
      <c r="L10" s="137" t="s">
        <v>4</v>
      </c>
      <c r="M10" s="114">
        <v>12417</v>
      </c>
      <c r="N10" s="114">
        <v>66</v>
      </c>
      <c r="O10" s="115">
        <v>188.13636363636363</v>
      </c>
      <c r="P10" s="117">
        <v>15</v>
      </c>
      <c r="Q10" s="117" t="s">
        <v>4</v>
      </c>
      <c r="R10" s="144" t="s">
        <v>196</v>
      </c>
    </row>
    <row r="11" spans="1:18" x14ac:dyDescent="0.25">
      <c r="A11" s="118">
        <v>2804</v>
      </c>
      <c r="B11" s="111" t="s">
        <v>160</v>
      </c>
      <c r="C11" s="141">
        <v>12597</v>
      </c>
      <c r="D11" s="141">
        <v>73</v>
      </c>
      <c r="E11" s="142">
        <v>172.56</v>
      </c>
      <c r="F11" s="139">
        <v>27</v>
      </c>
      <c r="G11" s="140" t="s">
        <v>3</v>
      </c>
      <c r="H11" s="119">
        <v>0</v>
      </c>
      <c r="I11" s="119">
        <v>0</v>
      </c>
      <c r="J11" s="135" t="e">
        <v>#DIV/0!</v>
      </c>
      <c r="K11" s="137">
        <v>27</v>
      </c>
      <c r="L11" s="137" t="s">
        <v>3</v>
      </c>
      <c r="M11" s="114">
        <v>13013</v>
      </c>
      <c r="N11" s="114">
        <v>76</v>
      </c>
      <c r="O11" s="115">
        <v>171.22368421052633</v>
      </c>
      <c r="P11" s="117">
        <v>27</v>
      </c>
      <c r="Q11" s="117" t="s">
        <v>3</v>
      </c>
      <c r="R11" s="146" t="s">
        <v>178</v>
      </c>
    </row>
    <row r="12" spans="1:18" x14ac:dyDescent="0.25">
      <c r="A12" s="118">
        <v>111</v>
      </c>
      <c r="B12" s="111" t="s">
        <v>83</v>
      </c>
      <c r="C12" s="141">
        <v>29748</v>
      </c>
      <c r="D12" s="141">
        <v>175</v>
      </c>
      <c r="E12" s="142">
        <v>169.99</v>
      </c>
      <c r="F12" s="148">
        <v>29</v>
      </c>
      <c r="G12" s="140" t="s">
        <v>3</v>
      </c>
      <c r="H12" s="119">
        <v>5077</v>
      </c>
      <c r="I12" s="119">
        <v>30</v>
      </c>
      <c r="J12" s="135">
        <v>169.23</v>
      </c>
      <c r="K12" s="137">
        <v>28</v>
      </c>
      <c r="L12" s="137" t="s">
        <v>3</v>
      </c>
      <c r="M12" s="114">
        <v>24877</v>
      </c>
      <c r="N12" s="114">
        <v>146</v>
      </c>
      <c r="O12" s="115">
        <v>170.39041095890411</v>
      </c>
      <c r="P12" s="117">
        <v>28</v>
      </c>
      <c r="Q12" s="117" t="s">
        <v>3</v>
      </c>
      <c r="R12" s="144" t="s">
        <v>195</v>
      </c>
    </row>
    <row r="13" spans="1:18" x14ac:dyDescent="0.25">
      <c r="A13" s="118">
        <v>123</v>
      </c>
      <c r="B13" s="111" t="s">
        <v>115</v>
      </c>
      <c r="C13" s="141">
        <v>7826</v>
      </c>
      <c r="D13" s="141">
        <v>40</v>
      </c>
      <c r="E13" s="142">
        <v>195.65</v>
      </c>
      <c r="F13" s="148">
        <v>11</v>
      </c>
      <c r="G13" s="140" t="s">
        <v>5</v>
      </c>
      <c r="H13" s="119">
        <v>4103</v>
      </c>
      <c r="I13" s="119">
        <v>21</v>
      </c>
      <c r="J13" s="135">
        <v>195.38</v>
      </c>
      <c r="K13" s="137">
        <v>11</v>
      </c>
      <c r="L13" s="137" t="s">
        <v>5</v>
      </c>
      <c r="M13" s="114">
        <v>2518</v>
      </c>
      <c r="N13" s="114">
        <v>13</v>
      </c>
      <c r="O13" s="115">
        <v>193.69230769230768</v>
      </c>
      <c r="P13" s="117" t="s">
        <v>1</v>
      </c>
      <c r="Q13" s="117" t="s">
        <v>185</v>
      </c>
      <c r="R13" s="144" t="s">
        <v>197</v>
      </c>
    </row>
    <row r="14" spans="1:18" x14ac:dyDescent="0.25">
      <c r="A14" s="118">
        <v>132</v>
      </c>
      <c r="B14" s="111" t="s">
        <v>21</v>
      </c>
      <c r="C14" s="141">
        <v>12571</v>
      </c>
      <c r="D14" s="141">
        <v>71</v>
      </c>
      <c r="E14" s="142">
        <v>177.06</v>
      </c>
      <c r="F14" s="148">
        <v>23</v>
      </c>
      <c r="G14" s="140" t="s">
        <v>3</v>
      </c>
      <c r="H14" s="119">
        <v>1009</v>
      </c>
      <c r="I14" s="119">
        <v>6</v>
      </c>
      <c r="J14" s="135">
        <v>168.16666666666666</v>
      </c>
      <c r="K14" s="137">
        <v>22</v>
      </c>
      <c r="L14" s="137" t="s">
        <v>4</v>
      </c>
      <c r="M14" s="114">
        <v>12026</v>
      </c>
      <c r="N14" s="114">
        <v>67</v>
      </c>
      <c r="O14" s="115">
        <v>179.49253731343285</v>
      </c>
      <c r="P14" s="117">
        <v>22</v>
      </c>
      <c r="Q14" s="117" t="s">
        <v>4</v>
      </c>
      <c r="R14" s="144" t="s">
        <v>198</v>
      </c>
    </row>
    <row r="15" spans="1:18" x14ac:dyDescent="0.25">
      <c r="A15" s="118">
        <v>1002</v>
      </c>
      <c r="B15" s="111" t="s">
        <v>173</v>
      </c>
      <c r="C15" s="141">
        <v>8753</v>
      </c>
      <c r="D15" s="141">
        <v>54</v>
      </c>
      <c r="E15" s="142">
        <v>162.09</v>
      </c>
      <c r="F15" s="139">
        <v>34</v>
      </c>
      <c r="G15" s="140" t="s">
        <v>3</v>
      </c>
      <c r="H15" s="119">
        <v>0</v>
      </c>
      <c r="I15" s="119">
        <v>0</v>
      </c>
      <c r="J15" s="135" t="e">
        <v>#DIV/0!</v>
      </c>
      <c r="K15" s="137">
        <v>34</v>
      </c>
      <c r="L15" s="137" t="s">
        <v>3</v>
      </c>
      <c r="M15" s="114">
        <v>8753</v>
      </c>
      <c r="N15" s="114">
        <v>54</v>
      </c>
      <c r="O15" s="115">
        <v>162.09259259259258</v>
      </c>
      <c r="P15" s="117">
        <v>34</v>
      </c>
      <c r="Q15" s="117" t="s">
        <v>3</v>
      </c>
      <c r="R15" s="144" t="s">
        <v>13</v>
      </c>
    </row>
    <row r="16" spans="1:18" x14ac:dyDescent="0.25">
      <c r="A16" s="118">
        <v>138</v>
      </c>
      <c r="B16" s="111" t="s">
        <v>89</v>
      </c>
      <c r="C16" s="141">
        <v>7193</v>
      </c>
      <c r="D16" s="141">
        <v>45</v>
      </c>
      <c r="E16" s="142">
        <v>159.84</v>
      </c>
      <c r="F16" s="139">
        <v>36</v>
      </c>
      <c r="G16" s="140" t="s">
        <v>7</v>
      </c>
      <c r="H16" s="119">
        <v>0</v>
      </c>
      <c r="I16" s="119">
        <v>0</v>
      </c>
      <c r="J16" s="135" t="e">
        <v>#DIV/0!</v>
      </c>
      <c r="K16" s="137">
        <v>36</v>
      </c>
      <c r="L16" s="137" t="s">
        <v>7</v>
      </c>
      <c r="M16" s="114">
        <v>7193</v>
      </c>
      <c r="N16" s="114">
        <v>45</v>
      </c>
      <c r="O16" s="115">
        <v>159.84444444444443</v>
      </c>
      <c r="P16" s="117">
        <v>36</v>
      </c>
      <c r="Q16" s="117" t="s">
        <v>7</v>
      </c>
      <c r="R16" s="144" t="s">
        <v>199</v>
      </c>
    </row>
    <row r="17" spans="1:18" x14ac:dyDescent="0.25">
      <c r="A17" s="118">
        <v>142</v>
      </c>
      <c r="B17" s="111" t="s">
        <v>36</v>
      </c>
      <c r="C17" s="141">
        <v>8243</v>
      </c>
      <c r="D17" s="141">
        <v>45</v>
      </c>
      <c r="E17" s="142">
        <v>183.18</v>
      </c>
      <c r="F17" s="148">
        <v>19</v>
      </c>
      <c r="G17" s="140" t="s">
        <v>4</v>
      </c>
      <c r="H17" s="119">
        <v>1538</v>
      </c>
      <c r="I17" s="119">
        <v>9</v>
      </c>
      <c r="J17" s="135">
        <v>170.89</v>
      </c>
      <c r="K17" s="137">
        <v>19</v>
      </c>
      <c r="L17" s="137" t="s">
        <v>4</v>
      </c>
      <c r="M17" s="114">
        <v>6623</v>
      </c>
      <c r="N17" s="114">
        <v>36</v>
      </c>
      <c r="O17" s="115">
        <v>183.97222222222223</v>
      </c>
      <c r="P17" s="117">
        <v>18</v>
      </c>
      <c r="Q17" s="117" t="s">
        <v>4</v>
      </c>
      <c r="R17" s="144" t="s">
        <v>194</v>
      </c>
    </row>
    <row r="18" spans="1:18" x14ac:dyDescent="0.25">
      <c r="A18" s="119">
        <v>1474</v>
      </c>
      <c r="B18" s="111" t="s">
        <v>59</v>
      </c>
      <c r="C18" s="141">
        <v>3559</v>
      </c>
      <c r="D18" s="141">
        <v>22</v>
      </c>
      <c r="E18" s="142">
        <v>161.77000000000001</v>
      </c>
      <c r="F18" s="139">
        <v>34</v>
      </c>
      <c r="G18" s="140" t="s">
        <v>3</v>
      </c>
      <c r="H18" s="119">
        <v>0</v>
      </c>
      <c r="I18" s="119">
        <v>0</v>
      </c>
      <c r="J18" s="135" t="e">
        <v>#DIV/0!</v>
      </c>
      <c r="K18" s="137">
        <v>34</v>
      </c>
      <c r="L18" s="137" t="s">
        <v>3</v>
      </c>
      <c r="M18" s="114">
        <v>3559</v>
      </c>
      <c r="N18" s="114">
        <v>22</v>
      </c>
      <c r="O18" s="115">
        <v>161.77272727272728</v>
      </c>
      <c r="P18" s="117">
        <v>34</v>
      </c>
      <c r="Q18" s="117" t="s">
        <v>3</v>
      </c>
      <c r="R18" s="144" t="s">
        <v>193</v>
      </c>
    </row>
    <row r="19" spans="1:18" x14ac:dyDescent="0.25">
      <c r="A19" s="118">
        <v>149</v>
      </c>
      <c r="B19" s="111" t="s">
        <v>95</v>
      </c>
      <c r="C19" s="141">
        <v>14878</v>
      </c>
      <c r="D19" s="141">
        <v>80</v>
      </c>
      <c r="E19" s="142">
        <v>185.98</v>
      </c>
      <c r="F19" s="139">
        <v>18</v>
      </c>
      <c r="G19" s="140" t="s">
        <v>4</v>
      </c>
      <c r="H19" s="119">
        <v>0</v>
      </c>
      <c r="I19" s="119">
        <v>0</v>
      </c>
      <c r="J19" s="135" t="e">
        <v>#DIV/0!</v>
      </c>
      <c r="K19" s="137">
        <v>18</v>
      </c>
      <c r="L19" s="137" t="s">
        <v>4</v>
      </c>
      <c r="M19" s="114">
        <v>14728</v>
      </c>
      <c r="N19" s="114">
        <v>80</v>
      </c>
      <c r="O19" s="115">
        <v>184.1</v>
      </c>
      <c r="P19" s="117">
        <v>18</v>
      </c>
      <c r="Q19" s="117" t="s">
        <v>4</v>
      </c>
      <c r="R19" s="144" t="s">
        <v>200</v>
      </c>
    </row>
    <row r="20" spans="1:18" x14ac:dyDescent="0.25">
      <c r="A20" s="118">
        <v>151</v>
      </c>
      <c r="B20" s="111" t="s">
        <v>60</v>
      </c>
      <c r="C20" s="141">
        <v>5357</v>
      </c>
      <c r="D20" s="141">
        <v>28</v>
      </c>
      <c r="E20" s="142">
        <v>191.32</v>
      </c>
      <c r="F20" s="148">
        <v>13</v>
      </c>
      <c r="G20" s="140" t="s">
        <v>5</v>
      </c>
      <c r="H20" s="119">
        <v>0</v>
      </c>
      <c r="I20" s="119">
        <v>0</v>
      </c>
      <c r="J20" s="135" t="e">
        <v>#DIV/0!</v>
      </c>
      <c r="K20" s="137">
        <v>20</v>
      </c>
      <c r="L20" s="137" t="s">
        <v>4</v>
      </c>
      <c r="M20" s="114">
        <v>7637</v>
      </c>
      <c r="N20" s="114">
        <v>42</v>
      </c>
      <c r="O20" s="115">
        <v>181.83333333333334</v>
      </c>
      <c r="P20" s="117">
        <v>20</v>
      </c>
      <c r="Q20" s="117" t="s">
        <v>4</v>
      </c>
      <c r="R20" s="144" t="s">
        <v>193</v>
      </c>
    </row>
    <row r="21" spans="1:18" x14ac:dyDescent="0.25">
      <c r="A21" s="118">
        <v>2138</v>
      </c>
      <c r="B21" s="111" t="s">
        <v>105</v>
      </c>
      <c r="C21" s="141">
        <v>47625</v>
      </c>
      <c r="D21" s="141">
        <v>272</v>
      </c>
      <c r="E21" s="142">
        <v>175.09</v>
      </c>
      <c r="F21" s="148">
        <v>25</v>
      </c>
      <c r="G21" s="140" t="s">
        <v>3</v>
      </c>
      <c r="H21" s="119">
        <v>4261</v>
      </c>
      <c r="I21" s="119">
        <v>28</v>
      </c>
      <c r="J21" s="135">
        <v>152.18</v>
      </c>
      <c r="K21" s="137">
        <v>22</v>
      </c>
      <c r="L21" s="137" t="s">
        <v>4</v>
      </c>
      <c r="M21" s="114">
        <v>39711</v>
      </c>
      <c r="N21" s="114">
        <v>222</v>
      </c>
      <c r="O21" s="115">
        <v>178.87837837837839</v>
      </c>
      <c r="P21" s="117">
        <v>22</v>
      </c>
      <c r="Q21" s="117" t="s">
        <v>4</v>
      </c>
      <c r="R21" s="144" t="s">
        <v>192</v>
      </c>
    </row>
    <row r="22" spans="1:18" x14ac:dyDescent="0.25">
      <c r="A22" s="118">
        <v>1782</v>
      </c>
      <c r="B22" s="111" t="s">
        <v>131</v>
      </c>
      <c r="C22" s="141">
        <v>4332</v>
      </c>
      <c r="D22" s="141">
        <v>26</v>
      </c>
      <c r="E22" s="142">
        <v>166.62</v>
      </c>
      <c r="F22" s="148">
        <v>31</v>
      </c>
      <c r="G22" s="140" t="s">
        <v>3</v>
      </c>
      <c r="H22" s="119">
        <v>1557</v>
      </c>
      <c r="I22" s="119">
        <v>9</v>
      </c>
      <c r="J22" s="135">
        <v>173</v>
      </c>
      <c r="K22" s="137" t="s">
        <v>177</v>
      </c>
      <c r="L22" s="137" t="s">
        <v>185</v>
      </c>
      <c r="M22" s="114">
        <v>1813</v>
      </c>
      <c r="N22" s="114">
        <v>11</v>
      </c>
      <c r="O22" s="115">
        <v>164.81818181818181</v>
      </c>
      <c r="P22" s="117" t="s">
        <v>177</v>
      </c>
      <c r="Q22" s="117" t="s">
        <v>185</v>
      </c>
      <c r="R22" s="144" t="s">
        <v>201</v>
      </c>
    </row>
    <row r="23" spans="1:18" x14ac:dyDescent="0.25">
      <c r="A23" s="118">
        <v>1210</v>
      </c>
      <c r="B23" s="111" t="s">
        <v>37</v>
      </c>
      <c r="C23" s="141">
        <v>17236</v>
      </c>
      <c r="D23" s="141">
        <v>104</v>
      </c>
      <c r="E23" s="142">
        <v>165.73</v>
      </c>
      <c r="F23" s="148">
        <v>32</v>
      </c>
      <c r="G23" s="140" t="s">
        <v>3</v>
      </c>
      <c r="H23" s="119">
        <v>1765</v>
      </c>
      <c r="I23" s="119">
        <v>12</v>
      </c>
      <c r="J23" s="135">
        <v>147.08000000000001</v>
      </c>
      <c r="K23" s="137">
        <v>30</v>
      </c>
      <c r="L23" s="137" t="s">
        <v>3</v>
      </c>
      <c r="M23" s="114">
        <v>14894</v>
      </c>
      <c r="N23" s="114">
        <v>89</v>
      </c>
      <c r="O23" s="115">
        <v>167.34831460674158</v>
      </c>
      <c r="P23" s="117">
        <v>30</v>
      </c>
      <c r="Q23" s="117" t="s">
        <v>3</v>
      </c>
      <c r="R23" s="144" t="s">
        <v>194</v>
      </c>
    </row>
    <row r="24" spans="1:18" x14ac:dyDescent="0.25">
      <c r="A24" s="118">
        <v>2220</v>
      </c>
      <c r="B24" s="111" t="s">
        <v>61</v>
      </c>
      <c r="C24" s="141">
        <v>32736</v>
      </c>
      <c r="D24" s="141">
        <v>175</v>
      </c>
      <c r="E24" s="142">
        <v>187.06</v>
      </c>
      <c r="F24" s="148">
        <v>16</v>
      </c>
      <c r="G24" s="140" t="s">
        <v>4</v>
      </c>
      <c r="H24" s="136">
        <v>5877</v>
      </c>
      <c r="I24" s="136">
        <v>32</v>
      </c>
      <c r="J24" s="136">
        <v>183.66</v>
      </c>
      <c r="K24" s="137">
        <v>15</v>
      </c>
      <c r="L24" s="137" t="s">
        <v>4</v>
      </c>
      <c r="M24" s="114">
        <v>18808</v>
      </c>
      <c r="N24" s="114">
        <v>100</v>
      </c>
      <c r="O24" s="115">
        <v>188.08</v>
      </c>
      <c r="P24" s="117">
        <v>15</v>
      </c>
      <c r="Q24" s="117" t="s">
        <v>4</v>
      </c>
      <c r="R24" s="144" t="s">
        <v>197</v>
      </c>
    </row>
    <row r="25" spans="1:18" x14ac:dyDescent="0.25">
      <c r="A25" s="118">
        <v>181</v>
      </c>
      <c r="B25" s="111" t="s">
        <v>49</v>
      </c>
      <c r="C25" s="141">
        <v>17502</v>
      </c>
      <c r="D25" s="141">
        <v>97</v>
      </c>
      <c r="E25" s="142">
        <v>180.43</v>
      </c>
      <c r="F25" s="148">
        <v>21</v>
      </c>
      <c r="G25" s="140" t="s">
        <v>10</v>
      </c>
      <c r="H25" s="136">
        <v>3015</v>
      </c>
      <c r="I25" s="136">
        <v>18</v>
      </c>
      <c r="J25" s="136">
        <v>167.5</v>
      </c>
      <c r="K25" s="137">
        <v>20</v>
      </c>
      <c r="L25" s="137" t="s">
        <v>10</v>
      </c>
      <c r="M25" s="114">
        <v>17386</v>
      </c>
      <c r="N25" s="114">
        <v>96</v>
      </c>
      <c r="O25" s="115">
        <v>181.10416666666666</v>
      </c>
      <c r="P25" s="117">
        <v>20</v>
      </c>
      <c r="Q25" s="117" t="s">
        <v>10</v>
      </c>
      <c r="R25" s="144" t="s">
        <v>196</v>
      </c>
    </row>
    <row r="26" spans="1:18" x14ac:dyDescent="0.25">
      <c r="A26" s="118">
        <v>2792</v>
      </c>
      <c r="B26" s="111" t="s">
        <v>174</v>
      </c>
      <c r="C26" s="141">
        <v>13560</v>
      </c>
      <c r="D26" s="141">
        <v>86</v>
      </c>
      <c r="E26" s="142">
        <v>157.66999999999999</v>
      </c>
      <c r="F26" s="148">
        <v>37</v>
      </c>
      <c r="G26" s="140" t="s">
        <v>3</v>
      </c>
      <c r="H26" s="136">
        <v>1080</v>
      </c>
      <c r="I26" s="136">
        <v>6</v>
      </c>
      <c r="J26" s="136">
        <v>180</v>
      </c>
      <c r="K26" s="137">
        <v>36</v>
      </c>
      <c r="L26" s="137" t="s">
        <v>3</v>
      </c>
      <c r="M26" s="114">
        <v>9959</v>
      </c>
      <c r="N26" s="114">
        <v>63</v>
      </c>
      <c r="O26" s="115">
        <v>158.07936507936509</v>
      </c>
      <c r="P26" s="117">
        <v>36</v>
      </c>
      <c r="Q26" s="117" t="s">
        <v>3</v>
      </c>
      <c r="R26" s="144" t="s">
        <v>15</v>
      </c>
    </row>
    <row r="27" spans="1:18" x14ac:dyDescent="0.25">
      <c r="A27" s="118">
        <v>189</v>
      </c>
      <c r="B27" s="111" t="s">
        <v>84</v>
      </c>
      <c r="C27" s="141">
        <v>48777</v>
      </c>
      <c r="D27" s="141">
        <v>272</v>
      </c>
      <c r="E27" s="142">
        <v>179.33</v>
      </c>
      <c r="F27" s="148">
        <v>22</v>
      </c>
      <c r="G27" s="140" t="s">
        <v>4</v>
      </c>
      <c r="H27" s="136">
        <v>6248</v>
      </c>
      <c r="I27" s="136">
        <v>34</v>
      </c>
      <c r="J27" s="136">
        <v>183.76</v>
      </c>
      <c r="K27" s="137">
        <v>19</v>
      </c>
      <c r="L27" s="137" t="s">
        <v>4</v>
      </c>
      <c r="M27" s="114">
        <v>41653</v>
      </c>
      <c r="N27" s="114">
        <v>232</v>
      </c>
      <c r="O27" s="115">
        <v>179.53879310344828</v>
      </c>
      <c r="P27" s="117">
        <v>21</v>
      </c>
      <c r="Q27" s="117" t="s">
        <v>4</v>
      </c>
      <c r="R27" s="144" t="s">
        <v>195</v>
      </c>
    </row>
    <row r="28" spans="1:18" x14ac:dyDescent="0.25">
      <c r="A28" s="118">
        <v>192</v>
      </c>
      <c r="B28" s="111" t="s">
        <v>98</v>
      </c>
      <c r="C28" s="141">
        <v>3014</v>
      </c>
      <c r="D28" s="141">
        <v>18</v>
      </c>
      <c r="E28" s="142">
        <v>167.44</v>
      </c>
      <c r="F28" s="139"/>
      <c r="G28" s="140"/>
      <c r="H28" s="119">
        <v>1450</v>
      </c>
      <c r="I28" s="119">
        <v>9</v>
      </c>
      <c r="J28" s="135">
        <v>161.11111111111111</v>
      </c>
      <c r="K28" s="137" t="s">
        <v>177</v>
      </c>
      <c r="L28" s="137" t="s">
        <v>185</v>
      </c>
      <c r="M28" s="114"/>
      <c r="N28" s="114"/>
      <c r="O28" s="115"/>
      <c r="P28" s="117" t="s">
        <v>177</v>
      </c>
      <c r="Q28" s="117" t="s">
        <v>185</v>
      </c>
      <c r="R28" s="144" t="s">
        <v>200</v>
      </c>
    </row>
    <row r="29" spans="1:18" x14ac:dyDescent="0.25">
      <c r="A29" s="119">
        <v>2819</v>
      </c>
      <c r="B29" s="111" t="s">
        <v>161</v>
      </c>
      <c r="C29" s="141">
        <v>9627</v>
      </c>
      <c r="D29" s="141">
        <v>57</v>
      </c>
      <c r="E29" s="142">
        <v>168.89</v>
      </c>
      <c r="F29" s="139">
        <v>29</v>
      </c>
      <c r="G29" s="140" t="s">
        <v>3</v>
      </c>
      <c r="H29" s="119">
        <v>1262</v>
      </c>
      <c r="I29" s="119">
        <v>7</v>
      </c>
      <c r="J29" s="135">
        <v>180.28571428571428</v>
      </c>
      <c r="K29" s="137">
        <v>29</v>
      </c>
      <c r="L29" s="137" t="s">
        <v>3</v>
      </c>
      <c r="M29" s="114">
        <v>10441</v>
      </c>
      <c r="N29" s="114">
        <v>62</v>
      </c>
      <c r="O29" s="115">
        <v>168.40322580645162</v>
      </c>
      <c r="P29" s="117">
        <v>29</v>
      </c>
      <c r="Q29" s="117" t="s">
        <v>3</v>
      </c>
      <c r="R29" s="146" t="s">
        <v>178</v>
      </c>
    </row>
    <row r="30" spans="1:18" x14ac:dyDescent="0.25">
      <c r="A30" s="118">
        <v>2693</v>
      </c>
      <c r="B30" s="111" t="s">
        <v>132</v>
      </c>
      <c r="C30" s="141">
        <v>6479</v>
      </c>
      <c r="D30" s="141">
        <v>38</v>
      </c>
      <c r="E30" s="142">
        <v>170.5</v>
      </c>
      <c r="F30" s="148">
        <v>28</v>
      </c>
      <c r="G30" s="140" t="s">
        <v>3</v>
      </c>
      <c r="H30" s="119">
        <v>0</v>
      </c>
      <c r="I30" s="119">
        <v>0</v>
      </c>
      <c r="J30" s="135" t="e">
        <v>#DIV/0!</v>
      </c>
      <c r="K30" s="137">
        <v>23</v>
      </c>
      <c r="L30" s="137" t="s">
        <v>3</v>
      </c>
      <c r="M30" s="114">
        <v>5317</v>
      </c>
      <c r="N30" s="114">
        <v>30</v>
      </c>
      <c r="O30" s="115">
        <v>177.23333333333332</v>
      </c>
      <c r="P30" s="117">
        <v>23</v>
      </c>
      <c r="Q30" s="117" t="s">
        <v>3</v>
      </c>
      <c r="R30" s="144" t="s">
        <v>201</v>
      </c>
    </row>
    <row r="31" spans="1:18" x14ac:dyDescent="0.25">
      <c r="A31" s="118">
        <v>210</v>
      </c>
      <c r="B31" s="111" t="s">
        <v>133</v>
      </c>
      <c r="C31" s="141">
        <v>29080</v>
      </c>
      <c r="D31" s="141">
        <v>170</v>
      </c>
      <c r="E31" s="142">
        <v>171.06</v>
      </c>
      <c r="F31" s="148">
        <v>27</v>
      </c>
      <c r="G31" s="140" t="s">
        <v>3</v>
      </c>
      <c r="H31" s="136">
        <v>1024</v>
      </c>
      <c r="I31" s="136">
        <v>6</v>
      </c>
      <c r="J31" s="136">
        <v>170.67</v>
      </c>
      <c r="K31" s="137">
        <v>23</v>
      </c>
      <c r="L31" s="137" t="s">
        <v>3</v>
      </c>
      <c r="M31" s="114">
        <v>20555</v>
      </c>
      <c r="N31" s="114">
        <v>116</v>
      </c>
      <c r="O31" s="115">
        <v>177.19827586206895</v>
      </c>
      <c r="P31" s="117">
        <v>23</v>
      </c>
      <c r="Q31" s="117" t="s">
        <v>3</v>
      </c>
      <c r="R31" s="144" t="s">
        <v>201</v>
      </c>
    </row>
    <row r="32" spans="1:18" x14ac:dyDescent="0.25">
      <c r="A32" s="118">
        <v>1967</v>
      </c>
      <c r="B32" s="111" t="s">
        <v>38</v>
      </c>
      <c r="C32" s="141">
        <v>8214</v>
      </c>
      <c r="D32" s="141">
        <v>58</v>
      </c>
      <c r="E32" s="142">
        <v>141.62</v>
      </c>
      <c r="F32" s="148">
        <v>48</v>
      </c>
      <c r="G32" s="140" t="s">
        <v>3</v>
      </c>
      <c r="H32" s="119">
        <v>902</v>
      </c>
      <c r="I32" s="119">
        <v>6</v>
      </c>
      <c r="J32" s="135">
        <v>150.33333333333334</v>
      </c>
      <c r="K32" s="137">
        <v>49</v>
      </c>
      <c r="L32" s="137" t="s">
        <v>3</v>
      </c>
      <c r="M32" s="114">
        <v>6871</v>
      </c>
      <c r="N32" s="114">
        <v>49</v>
      </c>
      <c r="O32" s="115">
        <v>140.22448979591837</v>
      </c>
      <c r="P32" s="117">
        <v>49</v>
      </c>
      <c r="Q32" s="117" t="s">
        <v>3</v>
      </c>
      <c r="R32" s="144" t="s">
        <v>194</v>
      </c>
    </row>
    <row r="33" spans="1:18" x14ac:dyDescent="0.25">
      <c r="A33" s="118">
        <v>2474</v>
      </c>
      <c r="B33" s="111" t="s">
        <v>141</v>
      </c>
      <c r="C33" s="141">
        <v>5085</v>
      </c>
      <c r="D33" s="141">
        <v>44</v>
      </c>
      <c r="E33" s="142">
        <v>115.57</v>
      </c>
      <c r="F33" s="139">
        <v>60</v>
      </c>
      <c r="G33" s="140" t="s">
        <v>7</v>
      </c>
      <c r="H33" s="119">
        <v>0</v>
      </c>
      <c r="I33" s="119">
        <v>0</v>
      </c>
      <c r="J33" s="135" t="e">
        <v>#DIV/0!</v>
      </c>
      <c r="K33" s="137">
        <v>60</v>
      </c>
      <c r="L33" s="137" t="s">
        <v>7</v>
      </c>
      <c r="M33" s="114">
        <v>4230</v>
      </c>
      <c r="N33" s="114">
        <v>36</v>
      </c>
      <c r="O33" s="115">
        <v>117.5</v>
      </c>
      <c r="P33" s="117">
        <v>60</v>
      </c>
      <c r="Q33" s="117" t="s">
        <v>7</v>
      </c>
      <c r="R33" s="144" t="s">
        <v>202</v>
      </c>
    </row>
    <row r="34" spans="1:18" x14ac:dyDescent="0.25">
      <c r="A34" s="118">
        <v>2694</v>
      </c>
      <c r="B34" s="111" t="s">
        <v>142</v>
      </c>
      <c r="C34" s="141">
        <v>21973</v>
      </c>
      <c r="D34" s="141">
        <v>132</v>
      </c>
      <c r="E34" s="142">
        <v>166.46</v>
      </c>
      <c r="F34" s="148">
        <v>31</v>
      </c>
      <c r="G34" s="140" t="s">
        <v>3</v>
      </c>
      <c r="H34" s="119">
        <v>1366</v>
      </c>
      <c r="I34" s="119">
        <v>8</v>
      </c>
      <c r="J34" s="135">
        <v>170.75</v>
      </c>
      <c r="K34" s="137">
        <v>30</v>
      </c>
      <c r="L34" s="137" t="s">
        <v>3</v>
      </c>
      <c r="M34" s="114">
        <v>18877</v>
      </c>
      <c r="N34" s="114">
        <v>113</v>
      </c>
      <c r="O34" s="115">
        <v>167.05309734513276</v>
      </c>
      <c r="P34" s="117">
        <v>30</v>
      </c>
      <c r="Q34" s="117" t="s">
        <v>3</v>
      </c>
      <c r="R34" s="144" t="s">
        <v>202</v>
      </c>
    </row>
    <row r="35" spans="1:18" x14ac:dyDescent="0.25">
      <c r="A35" s="118">
        <v>228</v>
      </c>
      <c r="B35" s="111" t="s">
        <v>50</v>
      </c>
      <c r="C35" s="141">
        <v>19034</v>
      </c>
      <c r="D35" s="141">
        <v>122</v>
      </c>
      <c r="E35" s="142">
        <v>156.02000000000001</v>
      </c>
      <c r="F35" s="139">
        <v>38</v>
      </c>
      <c r="G35" s="140" t="s">
        <v>7</v>
      </c>
      <c r="H35" s="136">
        <v>0</v>
      </c>
      <c r="I35" s="136">
        <v>0</v>
      </c>
      <c r="J35" s="136">
        <v>0</v>
      </c>
      <c r="K35" s="137">
        <v>38</v>
      </c>
      <c r="L35" s="137" t="s">
        <v>7</v>
      </c>
      <c r="M35" s="114">
        <v>20299</v>
      </c>
      <c r="N35" s="114">
        <v>130</v>
      </c>
      <c r="O35" s="115">
        <v>156.14615384615385</v>
      </c>
      <c r="P35" s="117">
        <v>38</v>
      </c>
      <c r="Q35" s="117" t="s">
        <v>7</v>
      </c>
      <c r="R35" s="144" t="s">
        <v>196</v>
      </c>
    </row>
    <row r="36" spans="1:18" x14ac:dyDescent="0.25">
      <c r="A36" s="118">
        <v>230</v>
      </c>
      <c r="B36" s="111" t="s">
        <v>23</v>
      </c>
      <c r="C36" s="141">
        <v>14245</v>
      </c>
      <c r="D36" s="141">
        <v>78</v>
      </c>
      <c r="E36" s="142">
        <v>182.63</v>
      </c>
      <c r="F36" s="148">
        <v>20</v>
      </c>
      <c r="G36" s="140" t="s">
        <v>4</v>
      </c>
      <c r="H36" s="136">
        <v>971</v>
      </c>
      <c r="I36" s="136">
        <v>6</v>
      </c>
      <c r="J36" s="136">
        <v>161.83000000000001</v>
      </c>
      <c r="K36" s="137">
        <v>19</v>
      </c>
      <c r="L36" s="137" t="s">
        <v>4</v>
      </c>
      <c r="M36" s="114">
        <v>12678</v>
      </c>
      <c r="N36" s="114">
        <v>69</v>
      </c>
      <c r="O36" s="115">
        <v>183.7391304347826</v>
      </c>
      <c r="P36" s="117">
        <v>19</v>
      </c>
      <c r="Q36" s="117" t="s">
        <v>4</v>
      </c>
      <c r="R36" s="144" t="s">
        <v>198</v>
      </c>
    </row>
    <row r="37" spans="1:18" x14ac:dyDescent="0.25">
      <c r="A37" s="119">
        <v>1817</v>
      </c>
      <c r="B37" s="111" t="s">
        <v>64</v>
      </c>
      <c r="C37" s="141">
        <v>4514</v>
      </c>
      <c r="D37" s="141">
        <v>24</v>
      </c>
      <c r="E37" s="142">
        <v>188.08</v>
      </c>
      <c r="F37" s="148">
        <v>15</v>
      </c>
      <c r="G37" s="140" t="s">
        <v>4</v>
      </c>
      <c r="H37" s="119">
        <v>0</v>
      </c>
      <c r="I37" s="119">
        <v>0</v>
      </c>
      <c r="J37" s="135" t="e">
        <v>#DIV/0!</v>
      </c>
      <c r="K37" s="137" t="s">
        <v>177</v>
      </c>
      <c r="L37" s="137" t="s">
        <v>185</v>
      </c>
      <c r="M37" s="114">
        <v>0</v>
      </c>
      <c r="N37" s="114">
        <v>0</v>
      </c>
      <c r="O37" s="115">
        <v>0</v>
      </c>
      <c r="P37" s="117" t="s">
        <v>177</v>
      </c>
      <c r="Q37" s="117" t="s">
        <v>185</v>
      </c>
      <c r="R37" s="144" t="s">
        <v>193</v>
      </c>
    </row>
    <row r="38" spans="1:18" x14ac:dyDescent="0.25">
      <c r="A38" s="118">
        <v>1615</v>
      </c>
      <c r="B38" s="111" t="s">
        <v>169</v>
      </c>
      <c r="C38" s="141">
        <v>23470</v>
      </c>
      <c r="D38" s="141">
        <v>143</v>
      </c>
      <c r="E38" s="142">
        <v>164.13</v>
      </c>
      <c r="F38" s="148">
        <v>32</v>
      </c>
      <c r="G38" s="140" t="s">
        <v>7</v>
      </c>
      <c r="H38" s="136">
        <v>1660</v>
      </c>
      <c r="I38" s="136">
        <v>10</v>
      </c>
      <c r="J38" s="136">
        <v>166</v>
      </c>
      <c r="K38" s="137">
        <v>36</v>
      </c>
      <c r="L38" s="137" t="s">
        <v>7</v>
      </c>
      <c r="M38" s="114">
        <v>12422</v>
      </c>
      <c r="N38" s="114">
        <v>78</v>
      </c>
      <c r="O38" s="115">
        <v>159.25641025641025</v>
      </c>
      <c r="P38" s="117">
        <v>36</v>
      </c>
      <c r="Q38" s="117" t="s">
        <v>7</v>
      </c>
      <c r="R38" s="146" t="s">
        <v>203</v>
      </c>
    </row>
    <row r="39" spans="1:18" x14ac:dyDescent="0.25">
      <c r="A39" s="131">
        <v>1640</v>
      </c>
      <c r="B39" s="132" t="s">
        <v>213</v>
      </c>
      <c r="C39" s="141">
        <v>8142</v>
      </c>
      <c r="D39" s="141">
        <v>51</v>
      </c>
      <c r="E39" s="142">
        <v>159.65</v>
      </c>
      <c r="F39" s="148">
        <v>36</v>
      </c>
      <c r="G39" s="140" t="s">
        <v>7</v>
      </c>
      <c r="H39" s="136"/>
      <c r="I39" s="136"/>
      <c r="J39" s="136"/>
      <c r="K39" s="137"/>
      <c r="L39" s="137"/>
      <c r="M39" s="114"/>
      <c r="N39" s="114"/>
      <c r="O39" s="115"/>
      <c r="P39" s="117"/>
      <c r="Q39" s="117"/>
      <c r="R39" s="144" t="s">
        <v>204</v>
      </c>
    </row>
    <row r="40" spans="1:18" x14ac:dyDescent="0.25">
      <c r="A40" s="118">
        <v>2635</v>
      </c>
      <c r="B40" s="111" t="s">
        <v>65</v>
      </c>
      <c r="C40" s="141">
        <v>12460</v>
      </c>
      <c r="D40" s="141">
        <v>79</v>
      </c>
      <c r="E40" s="142">
        <v>157.72</v>
      </c>
      <c r="F40" s="148">
        <v>37</v>
      </c>
      <c r="G40" s="140" t="s">
        <v>3</v>
      </c>
      <c r="H40" s="119">
        <v>1055</v>
      </c>
      <c r="I40" s="119">
        <v>7</v>
      </c>
      <c r="J40" s="135">
        <v>150.71428571428572</v>
      </c>
      <c r="K40" s="137">
        <v>39</v>
      </c>
      <c r="L40" s="137" t="s">
        <v>3</v>
      </c>
      <c r="M40" s="114">
        <v>9662</v>
      </c>
      <c r="N40" s="114">
        <v>62</v>
      </c>
      <c r="O40" s="115">
        <v>155.83870967741936</v>
      </c>
      <c r="P40" s="117">
        <v>39</v>
      </c>
      <c r="Q40" s="117" t="s">
        <v>3</v>
      </c>
      <c r="R40" s="144" t="s">
        <v>194</v>
      </c>
    </row>
    <row r="41" spans="1:18" x14ac:dyDescent="0.25">
      <c r="A41" s="118">
        <v>272</v>
      </c>
      <c r="B41" s="111" t="s">
        <v>66</v>
      </c>
      <c r="C41" s="141">
        <v>28008</v>
      </c>
      <c r="D41" s="141">
        <v>186</v>
      </c>
      <c r="E41" s="142">
        <v>150.58000000000001</v>
      </c>
      <c r="F41" s="148">
        <v>42</v>
      </c>
      <c r="G41" s="140" t="s">
        <v>3</v>
      </c>
      <c r="H41" s="136">
        <v>2305</v>
      </c>
      <c r="I41" s="136">
        <v>16</v>
      </c>
      <c r="J41" s="136">
        <v>144.06</v>
      </c>
      <c r="K41" s="137">
        <v>40</v>
      </c>
      <c r="L41" s="137" t="s">
        <v>3</v>
      </c>
      <c r="M41" s="114">
        <v>25709</v>
      </c>
      <c r="N41" s="114">
        <v>168</v>
      </c>
      <c r="O41" s="115">
        <v>153.0297619047619</v>
      </c>
      <c r="P41" s="117">
        <v>40</v>
      </c>
      <c r="Q41" s="117" t="s">
        <v>3</v>
      </c>
      <c r="R41" s="144" t="s">
        <v>193</v>
      </c>
    </row>
    <row r="42" spans="1:18" x14ac:dyDescent="0.25">
      <c r="A42" s="133">
        <v>1747</v>
      </c>
      <c r="B42" s="134" t="s">
        <v>212</v>
      </c>
      <c r="C42" s="141">
        <v>1107</v>
      </c>
      <c r="D42" s="141">
        <v>8</v>
      </c>
      <c r="E42" s="142">
        <v>138.37</v>
      </c>
      <c r="F42" s="139"/>
      <c r="G42" s="140"/>
      <c r="H42" s="136"/>
      <c r="I42" s="136"/>
      <c r="J42" s="136"/>
      <c r="K42" s="137"/>
      <c r="L42" s="137"/>
      <c r="M42" s="114"/>
      <c r="N42" s="114"/>
      <c r="O42" s="115"/>
      <c r="P42" s="117"/>
      <c r="Q42" s="117"/>
      <c r="R42" s="146" t="s">
        <v>205</v>
      </c>
    </row>
    <row r="43" spans="1:18" x14ac:dyDescent="0.25">
      <c r="A43" s="118">
        <v>2634</v>
      </c>
      <c r="B43" s="111" t="s">
        <v>118</v>
      </c>
      <c r="C43" s="141">
        <v>10568</v>
      </c>
      <c r="D43" s="141">
        <v>52</v>
      </c>
      <c r="E43" s="142">
        <v>203.23</v>
      </c>
      <c r="F43" s="148">
        <v>5</v>
      </c>
      <c r="G43" s="140" t="s">
        <v>5</v>
      </c>
      <c r="H43" s="119">
        <v>1649</v>
      </c>
      <c r="I43" s="119">
        <v>8</v>
      </c>
      <c r="J43" s="135">
        <v>206.125</v>
      </c>
      <c r="K43" s="137">
        <v>6</v>
      </c>
      <c r="L43" s="137" t="s">
        <v>5</v>
      </c>
      <c r="M43" s="114">
        <v>8256</v>
      </c>
      <c r="N43" s="114">
        <v>41</v>
      </c>
      <c r="O43" s="115">
        <v>201.36585365853659</v>
      </c>
      <c r="P43" s="117">
        <v>6</v>
      </c>
      <c r="Q43" s="117" t="s">
        <v>5</v>
      </c>
      <c r="R43" s="144" t="s">
        <v>197</v>
      </c>
    </row>
    <row r="44" spans="1:18" x14ac:dyDescent="0.25">
      <c r="A44" s="118">
        <v>280</v>
      </c>
      <c r="B44" s="111" t="s">
        <v>164</v>
      </c>
      <c r="C44" s="141">
        <v>6945</v>
      </c>
      <c r="D44" s="141">
        <v>39</v>
      </c>
      <c r="E44" s="142">
        <v>178.08</v>
      </c>
      <c r="F44" s="148">
        <v>22</v>
      </c>
      <c r="G44" s="140" t="s">
        <v>4</v>
      </c>
      <c r="H44" s="119">
        <v>0</v>
      </c>
      <c r="I44" s="119">
        <v>0</v>
      </c>
      <c r="J44" s="135" t="e">
        <v>#DIV/0!</v>
      </c>
      <c r="K44" s="137">
        <v>23</v>
      </c>
      <c r="L44" s="137" t="s">
        <v>3</v>
      </c>
      <c r="M44" s="114">
        <v>4968</v>
      </c>
      <c r="N44" s="114">
        <v>28</v>
      </c>
      <c r="O44" s="115">
        <v>177.42857142857142</v>
      </c>
      <c r="P44" s="117">
        <v>23</v>
      </c>
      <c r="Q44" s="117" t="s">
        <v>3</v>
      </c>
      <c r="R44" s="146" t="s">
        <v>179</v>
      </c>
    </row>
    <row r="45" spans="1:18" x14ac:dyDescent="0.25">
      <c r="A45" s="118">
        <v>2497</v>
      </c>
      <c r="B45" s="111" t="s">
        <v>170</v>
      </c>
      <c r="C45" s="141">
        <v>1404</v>
      </c>
      <c r="D45" s="141">
        <v>8</v>
      </c>
      <c r="E45" s="142">
        <v>175.5</v>
      </c>
      <c r="F45" s="139"/>
      <c r="G45" s="140"/>
      <c r="H45" s="119">
        <v>0</v>
      </c>
      <c r="I45" s="119">
        <v>0</v>
      </c>
      <c r="J45" s="135" t="e">
        <v>#DIV/0!</v>
      </c>
      <c r="K45" s="137" t="s">
        <v>1</v>
      </c>
      <c r="L45" s="137" t="s">
        <v>186</v>
      </c>
      <c r="M45" s="114">
        <v>1404</v>
      </c>
      <c r="N45" s="114">
        <v>8</v>
      </c>
      <c r="O45" s="115">
        <v>175.5</v>
      </c>
      <c r="P45" s="117" t="s">
        <v>1</v>
      </c>
      <c r="Q45" s="117" t="s">
        <v>186</v>
      </c>
      <c r="R45" s="144" t="s">
        <v>11</v>
      </c>
    </row>
    <row r="46" spans="1:18" x14ac:dyDescent="0.25">
      <c r="A46" s="118">
        <v>290</v>
      </c>
      <c r="B46" s="111" t="s">
        <v>119</v>
      </c>
      <c r="C46" s="141">
        <v>37575</v>
      </c>
      <c r="D46" s="141">
        <v>206</v>
      </c>
      <c r="E46" s="142">
        <v>182.4</v>
      </c>
      <c r="F46" s="148">
        <v>20</v>
      </c>
      <c r="G46" s="140" t="s">
        <v>4</v>
      </c>
      <c r="H46" s="119">
        <v>3852</v>
      </c>
      <c r="I46" s="119">
        <v>20</v>
      </c>
      <c r="J46" s="135">
        <v>192.71428571428572</v>
      </c>
      <c r="K46" s="137">
        <v>13</v>
      </c>
      <c r="L46" s="137" t="s">
        <v>4</v>
      </c>
      <c r="M46" s="114">
        <v>36839</v>
      </c>
      <c r="N46" s="114">
        <v>202</v>
      </c>
      <c r="O46" s="115">
        <v>182.37128712871288</v>
      </c>
      <c r="P46" s="117">
        <v>19</v>
      </c>
      <c r="Q46" s="117" t="s">
        <v>4</v>
      </c>
      <c r="R46" s="144" t="s">
        <v>197</v>
      </c>
    </row>
    <row r="47" spans="1:18" x14ac:dyDescent="0.25">
      <c r="A47" s="119">
        <v>2831</v>
      </c>
      <c r="B47" s="111" t="s">
        <v>190</v>
      </c>
      <c r="C47" s="141">
        <v>7710</v>
      </c>
      <c r="D47" s="141">
        <v>51</v>
      </c>
      <c r="E47" s="142">
        <v>151.18</v>
      </c>
      <c r="F47" s="139">
        <v>41</v>
      </c>
      <c r="G47" s="140" t="s">
        <v>3</v>
      </c>
      <c r="H47" s="136">
        <v>1142</v>
      </c>
      <c r="I47" s="136">
        <v>8</v>
      </c>
      <c r="J47" s="136">
        <v>142.75</v>
      </c>
      <c r="K47" s="137">
        <v>41</v>
      </c>
      <c r="L47" s="137" t="s">
        <v>3</v>
      </c>
      <c r="M47" s="114">
        <v>4575</v>
      </c>
      <c r="N47" s="114">
        <v>30</v>
      </c>
      <c r="O47" s="115">
        <v>152.5</v>
      </c>
      <c r="P47" s="117">
        <v>41</v>
      </c>
      <c r="Q47" s="117" t="s">
        <v>3</v>
      </c>
      <c r="R47" s="146" t="s">
        <v>178</v>
      </c>
    </row>
    <row r="48" spans="1:18" x14ac:dyDescent="0.25">
      <c r="A48" s="118">
        <v>323</v>
      </c>
      <c r="B48" s="111" t="s">
        <v>25</v>
      </c>
      <c r="C48" s="141">
        <v>69603</v>
      </c>
      <c r="D48" s="141">
        <v>371</v>
      </c>
      <c r="E48" s="142">
        <v>187.61</v>
      </c>
      <c r="F48" s="148">
        <v>16</v>
      </c>
      <c r="G48" s="140" t="s">
        <v>4</v>
      </c>
      <c r="H48" s="136">
        <v>7907</v>
      </c>
      <c r="I48" s="136">
        <v>43</v>
      </c>
      <c r="J48" s="136">
        <v>183.88</v>
      </c>
      <c r="K48" s="137">
        <v>14</v>
      </c>
      <c r="L48" s="137" t="s">
        <v>5</v>
      </c>
      <c r="M48" s="114">
        <v>56682</v>
      </c>
      <c r="N48" s="114">
        <v>298</v>
      </c>
      <c r="O48" s="115">
        <v>190.20805369127515</v>
      </c>
      <c r="P48" s="117">
        <v>14</v>
      </c>
      <c r="Q48" s="117" t="s">
        <v>5</v>
      </c>
      <c r="R48" s="144" t="s">
        <v>198</v>
      </c>
    </row>
    <row r="49" spans="1:18" x14ac:dyDescent="0.25">
      <c r="A49" s="118">
        <v>2265</v>
      </c>
      <c r="B49" s="111" t="s">
        <v>26</v>
      </c>
      <c r="C49" s="141">
        <v>13419</v>
      </c>
      <c r="D49" s="141">
        <v>76</v>
      </c>
      <c r="E49" s="142">
        <v>176.57</v>
      </c>
      <c r="F49" s="148">
        <v>24</v>
      </c>
      <c r="G49" s="140" t="s">
        <v>3</v>
      </c>
      <c r="H49" s="119">
        <v>2507</v>
      </c>
      <c r="I49" s="119">
        <v>15</v>
      </c>
      <c r="J49" s="135">
        <v>167.13333333333333</v>
      </c>
      <c r="K49" s="137">
        <v>23</v>
      </c>
      <c r="L49" s="137" t="s">
        <v>3</v>
      </c>
      <c r="M49" s="114">
        <v>11923</v>
      </c>
      <c r="N49" s="114">
        <v>67</v>
      </c>
      <c r="O49" s="115">
        <v>177.955223880597</v>
      </c>
      <c r="P49" s="117">
        <v>23</v>
      </c>
      <c r="Q49" s="117" t="s">
        <v>3</v>
      </c>
      <c r="R49" s="144" t="s">
        <v>178</v>
      </c>
    </row>
    <row r="50" spans="1:18" x14ac:dyDescent="0.25">
      <c r="A50" s="118">
        <v>2797</v>
      </c>
      <c r="B50" s="111" t="s">
        <v>176</v>
      </c>
      <c r="C50" s="141">
        <v>0</v>
      </c>
      <c r="D50" s="141">
        <v>0</v>
      </c>
      <c r="E50" s="142">
        <v>0</v>
      </c>
      <c r="F50" s="139"/>
      <c r="G50" s="140"/>
      <c r="H50" s="119">
        <v>0</v>
      </c>
      <c r="I50" s="119">
        <v>0</v>
      </c>
      <c r="J50" s="135" t="e">
        <v>#DIV/0!</v>
      </c>
      <c r="K50" s="137" t="s">
        <v>177</v>
      </c>
      <c r="L50" s="137" t="s">
        <v>185</v>
      </c>
      <c r="M50" s="114">
        <v>532</v>
      </c>
      <c r="N50" s="114">
        <v>4</v>
      </c>
      <c r="O50" s="115">
        <v>133</v>
      </c>
      <c r="P50" s="117" t="s">
        <v>177</v>
      </c>
      <c r="Q50" s="117" t="s">
        <v>185</v>
      </c>
      <c r="R50" s="147" t="s">
        <v>18</v>
      </c>
    </row>
    <row r="51" spans="1:18" x14ac:dyDescent="0.25">
      <c r="A51" s="119">
        <v>333</v>
      </c>
      <c r="B51" s="111" t="s">
        <v>188</v>
      </c>
      <c r="C51" s="141">
        <v>0</v>
      </c>
      <c r="D51" s="141">
        <v>0</v>
      </c>
      <c r="E51" s="142">
        <v>0</v>
      </c>
      <c r="F51" s="139"/>
      <c r="G51" s="140"/>
      <c r="H51" s="119">
        <v>0</v>
      </c>
      <c r="I51" s="119">
        <v>0</v>
      </c>
      <c r="J51" s="135" t="e">
        <v>#DIV/0!</v>
      </c>
      <c r="K51" s="137" t="s">
        <v>177</v>
      </c>
      <c r="L51" s="137" t="s">
        <v>185</v>
      </c>
      <c r="M51" s="114"/>
      <c r="N51" s="114"/>
      <c r="O51" s="115"/>
      <c r="P51" s="117" t="s">
        <v>177</v>
      </c>
      <c r="Q51" s="117" t="s">
        <v>185</v>
      </c>
      <c r="R51" s="144" t="s">
        <v>201</v>
      </c>
    </row>
    <row r="52" spans="1:18" x14ac:dyDescent="0.25">
      <c r="A52" s="118">
        <v>1172</v>
      </c>
      <c r="B52" s="111" t="s">
        <v>52</v>
      </c>
      <c r="C52" s="141">
        <v>31809</v>
      </c>
      <c r="D52" s="141">
        <v>196</v>
      </c>
      <c r="E52" s="142">
        <v>162.29</v>
      </c>
      <c r="F52" s="148">
        <v>34</v>
      </c>
      <c r="G52" s="140" t="s">
        <v>7</v>
      </c>
      <c r="H52" s="119">
        <v>5048</v>
      </c>
      <c r="I52" s="119">
        <v>31</v>
      </c>
      <c r="J52" s="135">
        <v>162.84</v>
      </c>
      <c r="K52" s="137">
        <v>34</v>
      </c>
      <c r="L52" s="137" t="s">
        <v>7</v>
      </c>
      <c r="M52" s="114">
        <v>23324</v>
      </c>
      <c r="N52" s="114">
        <v>145</v>
      </c>
      <c r="O52" s="115">
        <v>160.8551724137931</v>
      </c>
      <c r="P52" s="117">
        <v>35</v>
      </c>
      <c r="Q52" s="117" t="s">
        <v>7</v>
      </c>
      <c r="R52" s="144" t="s">
        <v>196</v>
      </c>
    </row>
    <row r="53" spans="1:18" x14ac:dyDescent="0.25">
      <c r="A53" s="118">
        <v>2632</v>
      </c>
      <c r="B53" s="111" t="s">
        <v>106</v>
      </c>
      <c r="C53" s="141">
        <v>18836</v>
      </c>
      <c r="D53" s="141">
        <v>122</v>
      </c>
      <c r="E53" s="142">
        <v>154.38999999999999</v>
      </c>
      <c r="F53" s="139">
        <v>39</v>
      </c>
      <c r="G53" s="140" t="s">
        <v>3</v>
      </c>
      <c r="H53" s="136">
        <v>2478</v>
      </c>
      <c r="I53" s="136">
        <v>16</v>
      </c>
      <c r="J53" s="136">
        <v>154.88</v>
      </c>
      <c r="K53" s="137">
        <v>39</v>
      </c>
      <c r="L53" s="137" t="s">
        <v>3</v>
      </c>
      <c r="M53" s="114">
        <v>17296</v>
      </c>
      <c r="N53" s="114">
        <v>112</v>
      </c>
      <c r="O53" s="115">
        <v>154.42857142857142</v>
      </c>
      <c r="P53" s="117">
        <v>39</v>
      </c>
      <c r="Q53" s="117" t="s">
        <v>3</v>
      </c>
      <c r="R53" s="144" t="s">
        <v>192</v>
      </c>
    </row>
    <row r="54" spans="1:18" x14ac:dyDescent="0.25">
      <c r="A54" s="118">
        <v>2453</v>
      </c>
      <c r="B54" s="111" t="s">
        <v>144</v>
      </c>
      <c r="C54" s="141">
        <v>11862</v>
      </c>
      <c r="D54" s="141">
        <v>73</v>
      </c>
      <c r="E54" s="142">
        <v>162.49</v>
      </c>
      <c r="F54" s="139">
        <v>34</v>
      </c>
      <c r="G54" s="140" t="s">
        <v>7</v>
      </c>
      <c r="H54" s="119">
        <v>681</v>
      </c>
      <c r="I54" s="119">
        <v>4</v>
      </c>
      <c r="J54" s="135">
        <v>170.25</v>
      </c>
      <c r="K54" s="137">
        <v>34</v>
      </c>
      <c r="L54" s="137" t="s">
        <v>7</v>
      </c>
      <c r="M54" s="114">
        <v>13093</v>
      </c>
      <c r="N54" s="114">
        <v>81</v>
      </c>
      <c r="O54" s="115">
        <v>161.64197530864197</v>
      </c>
      <c r="P54" s="117">
        <v>34</v>
      </c>
      <c r="Q54" s="117" t="s">
        <v>7</v>
      </c>
      <c r="R54" s="144" t="s">
        <v>202</v>
      </c>
    </row>
    <row r="55" spans="1:18" x14ac:dyDescent="0.25">
      <c r="A55" s="118">
        <v>1686</v>
      </c>
      <c r="B55" s="111" t="s">
        <v>120</v>
      </c>
      <c r="C55" s="141">
        <v>1666</v>
      </c>
      <c r="D55" s="141">
        <v>12</v>
      </c>
      <c r="E55" s="142">
        <v>138.83000000000001</v>
      </c>
      <c r="F55" s="139"/>
      <c r="G55" s="140"/>
      <c r="H55" s="119">
        <v>0</v>
      </c>
      <c r="I55" s="119">
        <v>0</v>
      </c>
      <c r="J55" s="135" t="e">
        <v>#DIV/0!</v>
      </c>
      <c r="K55" s="137">
        <v>49</v>
      </c>
      <c r="L55" s="137" t="s">
        <v>186</v>
      </c>
      <c r="M55" s="114">
        <v>1666</v>
      </c>
      <c r="N55" s="114">
        <v>12</v>
      </c>
      <c r="O55" s="115">
        <v>138.83333333333334</v>
      </c>
      <c r="P55" s="117">
        <v>49</v>
      </c>
      <c r="Q55" s="117" t="s">
        <v>186</v>
      </c>
      <c r="R55" s="144" t="s">
        <v>197</v>
      </c>
    </row>
    <row r="56" spans="1:18" x14ac:dyDescent="0.25">
      <c r="A56" s="118">
        <v>2695</v>
      </c>
      <c r="B56" s="111" t="s">
        <v>134</v>
      </c>
      <c r="C56" s="141">
        <v>4242</v>
      </c>
      <c r="D56" s="141">
        <v>28</v>
      </c>
      <c r="E56" s="142">
        <v>151.5</v>
      </c>
      <c r="F56" s="139">
        <v>41</v>
      </c>
      <c r="G56" s="140" t="s">
        <v>7</v>
      </c>
      <c r="H56" s="119">
        <v>0</v>
      </c>
      <c r="I56" s="119">
        <v>0</v>
      </c>
      <c r="J56" s="135" t="e">
        <v>#DIV/0!</v>
      </c>
      <c r="K56" s="137">
        <v>41</v>
      </c>
      <c r="L56" s="137" t="s">
        <v>7</v>
      </c>
      <c r="M56" s="114">
        <v>4242</v>
      </c>
      <c r="N56" s="114">
        <v>28</v>
      </c>
      <c r="O56" s="115">
        <v>151.5</v>
      </c>
      <c r="P56" s="117">
        <v>41</v>
      </c>
      <c r="Q56" s="117" t="s">
        <v>7</v>
      </c>
      <c r="R56" s="144" t="s">
        <v>201</v>
      </c>
    </row>
    <row r="57" spans="1:18" x14ac:dyDescent="0.25">
      <c r="A57" s="118">
        <v>356</v>
      </c>
      <c r="B57" s="111" t="s">
        <v>27</v>
      </c>
      <c r="C57" s="141">
        <v>20082</v>
      </c>
      <c r="D57" s="141">
        <v>106</v>
      </c>
      <c r="E57" s="142">
        <v>189.45</v>
      </c>
      <c r="F57" s="148">
        <v>15</v>
      </c>
      <c r="G57" s="140" t="s">
        <v>4</v>
      </c>
      <c r="H57" s="136">
        <v>3064</v>
      </c>
      <c r="I57" s="136">
        <v>16</v>
      </c>
      <c r="J57" s="136">
        <v>191.5</v>
      </c>
      <c r="K57" s="137">
        <v>16</v>
      </c>
      <c r="L57" s="137" t="s">
        <v>4</v>
      </c>
      <c r="M57" s="114">
        <v>16912</v>
      </c>
      <c r="N57" s="114">
        <v>90</v>
      </c>
      <c r="O57" s="115">
        <v>187.9111111111111</v>
      </c>
      <c r="P57" s="117">
        <v>16</v>
      </c>
      <c r="Q57" s="117" t="s">
        <v>4</v>
      </c>
      <c r="R57" s="144" t="s">
        <v>178</v>
      </c>
    </row>
    <row r="58" spans="1:18" x14ac:dyDescent="0.25">
      <c r="A58" s="118">
        <v>2526</v>
      </c>
      <c r="B58" s="111" t="s">
        <v>40</v>
      </c>
      <c r="C58" s="141">
        <v>11573</v>
      </c>
      <c r="D58" s="141">
        <v>77</v>
      </c>
      <c r="E58" s="142">
        <v>150.30000000000001</v>
      </c>
      <c r="F58" s="139">
        <v>42</v>
      </c>
      <c r="G58" s="140" t="s">
        <v>7</v>
      </c>
      <c r="H58" s="136">
        <v>1542</v>
      </c>
      <c r="I58" s="136">
        <v>11</v>
      </c>
      <c r="J58" s="136">
        <v>140.18</v>
      </c>
      <c r="K58" s="137">
        <v>42</v>
      </c>
      <c r="L58" s="137" t="s">
        <v>7</v>
      </c>
      <c r="M58" s="114">
        <v>9330</v>
      </c>
      <c r="N58" s="114">
        <v>62</v>
      </c>
      <c r="O58" s="115">
        <v>150.48387096774192</v>
      </c>
      <c r="P58" s="117">
        <v>42</v>
      </c>
      <c r="Q58" s="117" t="s">
        <v>7</v>
      </c>
      <c r="R58" s="144" t="s">
        <v>194</v>
      </c>
    </row>
    <row r="59" spans="1:18" x14ac:dyDescent="0.25">
      <c r="A59" s="118">
        <v>407</v>
      </c>
      <c r="B59" s="111" t="s">
        <v>99</v>
      </c>
      <c r="C59" s="141">
        <v>16452</v>
      </c>
      <c r="D59" s="141">
        <v>92</v>
      </c>
      <c r="E59" s="142">
        <v>178.83</v>
      </c>
      <c r="F59" s="139">
        <v>22</v>
      </c>
      <c r="G59" s="140" t="s">
        <v>4</v>
      </c>
      <c r="H59" s="136">
        <v>1072</v>
      </c>
      <c r="I59" s="136">
        <v>6</v>
      </c>
      <c r="J59" s="136">
        <v>178.67</v>
      </c>
      <c r="K59" s="137">
        <v>22</v>
      </c>
      <c r="L59" s="137" t="s">
        <v>4</v>
      </c>
      <c r="M59" s="114">
        <v>19635</v>
      </c>
      <c r="N59" s="114">
        <v>110</v>
      </c>
      <c r="O59" s="115">
        <v>178.5</v>
      </c>
      <c r="P59" s="117">
        <v>22</v>
      </c>
      <c r="Q59" s="117" t="s">
        <v>4</v>
      </c>
      <c r="R59" s="144" t="s">
        <v>200</v>
      </c>
    </row>
    <row r="60" spans="1:18" x14ac:dyDescent="0.25">
      <c r="A60" s="118">
        <v>408</v>
      </c>
      <c r="B60" s="111" t="s">
        <v>107</v>
      </c>
      <c r="C60" s="141">
        <v>19673</v>
      </c>
      <c r="D60" s="141">
        <v>119</v>
      </c>
      <c r="E60" s="142">
        <v>165.32</v>
      </c>
      <c r="F60" s="148">
        <v>32</v>
      </c>
      <c r="G60" s="140" t="s">
        <v>3</v>
      </c>
      <c r="H60" s="136">
        <v>1947</v>
      </c>
      <c r="I60" s="136">
        <v>12</v>
      </c>
      <c r="J60" s="136">
        <v>162.25</v>
      </c>
      <c r="K60" s="137">
        <v>31</v>
      </c>
      <c r="L60" s="137" t="s">
        <v>3</v>
      </c>
      <c r="M60" s="114">
        <v>20750</v>
      </c>
      <c r="N60" s="114">
        <v>125</v>
      </c>
      <c r="O60" s="115">
        <v>166</v>
      </c>
      <c r="P60" s="117">
        <v>31</v>
      </c>
      <c r="Q60" s="117" t="s">
        <v>3</v>
      </c>
      <c r="R60" s="144" t="s">
        <v>192</v>
      </c>
    </row>
    <row r="61" spans="1:18" x14ac:dyDescent="0.25">
      <c r="A61" s="118">
        <v>409</v>
      </c>
      <c r="B61" s="111" t="s">
        <v>86</v>
      </c>
      <c r="C61" s="141">
        <v>0</v>
      </c>
      <c r="D61" s="141">
        <v>0</v>
      </c>
      <c r="E61" s="142">
        <v>0</v>
      </c>
      <c r="F61" s="139"/>
      <c r="G61" s="140"/>
      <c r="H61" s="119">
        <v>0</v>
      </c>
      <c r="I61" s="119">
        <v>0</v>
      </c>
      <c r="J61" s="135" t="e">
        <v>#DIV/0!</v>
      </c>
      <c r="K61" s="137" t="s">
        <v>1</v>
      </c>
      <c r="L61" s="137" t="s">
        <v>185</v>
      </c>
      <c r="M61" s="114">
        <v>0</v>
      </c>
      <c r="N61" s="114">
        <v>0</v>
      </c>
      <c r="O61" s="115" t="e">
        <v>#DIV/0!</v>
      </c>
      <c r="P61" s="117" t="s">
        <v>1</v>
      </c>
      <c r="Q61" s="117" t="s">
        <v>185</v>
      </c>
      <c r="R61" s="144" t="s">
        <v>195</v>
      </c>
    </row>
    <row r="62" spans="1:18" x14ac:dyDescent="0.25">
      <c r="A62" s="127">
        <v>2892</v>
      </c>
      <c r="B62" s="128" t="s">
        <v>211</v>
      </c>
      <c r="C62" s="141">
        <v>0</v>
      </c>
      <c r="D62" s="141">
        <v>0</v>
      </c>
      <c r="E62" s="142">
        <v>0</v>
      </c>
      <c r="F62" s="139"/>
      <c r="G62" s="140"/>
      <c r="H62" s="119"/>
      <c r="I62" s="119"/>
      <c r="J62" s="135"/>
      <c r="K62" s="137"/>
      <c r="L62" s="137"/>
      <c r="M62" s="114"/>
      <c r="N62" s="114"/>
      <c r="O62" s="115"/>
      <c r="P62" s="117"/>
      <c r="Q62" s="117"/>
      <c r="R62" s="146" t="s">
        <v>193</v>
      </c>
    </row>
    <row r="63" spans="1:18" x14ac:dyDescent="0.25">
      <c r="A63" s="118">
        <v>440</v>
      </c>
      <c r="B63" s="111" t="s">
        <v>53</v>
      </c>
      <c r="C63" s="141">
        <v>32022</v>
      </c>
      <c r="D63" s="141">
        <v>176</v>
      </c>
      <c r="E63" s="142">
        <v>181.94</v>
      </c>
      <c r="F63" s="148">
        <v>20</v>
      </c>
      <c r="G63" s="140" t="s">
        <v>10</v>
      </c>
      <c r="H63" s="136">
        <v>1128</v>
      </c>
      <c r="I63" s="136">
        <v>6</v>
      </c>
      <c r="J63" s="136">
        <v>188</v>
      </c>
      <c r="K63" s="137">
        <v>19</v>
      </c>
      <c r="L63" s="137" t="s">
        <v>10</v>
      </c>
      <c r="M63" s="114">
        <v>27297</v>
      </c>
      <c r="N63" s="114">
        <v>149</v>
      </c>
      <c r="O63" s="115">
        <v>183.20134228187919</v>
      </c>
      <c r="P63" s="117">
        <v>19</v>
      </c>
      <c r="Q63" s="117" t="s">
        <v>10</v>
      </c>
      <c r="R63" s="144" t="s">
        <v>196</v>
      </c>
    </row>
    <row r="64" spans="1:18" x14ac:dyDescent="0.25">
      <c r="A64" s="118">
        <v>1492</v>
      </c>
      <c r="B64" s="111" t="s">
        <v>28</v>
      </c>
      <c r="C64" s="141">
        <v>6785</v>
      </c>
      <c r="D64" s="141">
        <v>42</v>
      </c>
      <c r="E64" s="142">
        <v>161.55000000000001</v>
      </c>
      <c r="F64" s="148">
        <v>34</v>
      </c>
      <c r="G64" s="140" t="s">
        <v>3</v>
      </c>
      <c r="H64" s="119">
        <v>913</v>
      </c>
      <c r="I64" s="119">
        <v>6</v>
      </c>
      <c r="J64" s="135">
        <v>152.16666666666666</v>
      </c>
      <c r="K64" s="137">
        <v>36</v>
      </c>
      <c r="L64" s="137" t="s">
        <v>3</v>
      </c>
      <c r="M64" s="114">
        <v>6370</v>
      </c>
      <c r="N64" s="114">
        <v>40</v>
      </c>
      <c r="O64" s="115">
        <v>159.25</v>
      </c>
      <c r="P64" s="117">
        <v>36</v>
      </c>
      <c r="Q64" s="117" t="s">
        <v>3</v>
      </c>
      <c r="R64" s="144" t="s">
        <v>198</v>
      </c>
    </row>
    <row r="65" spans="1:18" x14ac:dyDescent="0.25">
      <c r="A65" s="119">
        <v>1766</v>
      </c>
      <c r="B65" s="111" t="s">
        <v>189</v>
      </c>
      <c r="C65" s="141">
        <v>437</v>
      </c>
      <c r="D65" s="141">
        <v>3</v>
      </c>
      <c r="E65" s="142">
        <v>0</v>
      </c>
      <c r="F65" s="139"/>
      <c r="G65" s="140"/>
      <c r="H65" s="119">
        <v>0</v>
      </c>
      <c r="I65" s="119">
        <v>0</v>
      </c>
      <c r="J65" s="135" t="e">
        <v>#DIV/0!</v>
      </c>
      <c r="K65" s="137" t="s">
        <v>177</v>
      </c>
      <c r="L65" s="137" t="s">
        <v>186</v>
      </c>
      <c r="M65" s="114">
        <v>437</v>
      </c>
      <c r="N65" s="114">
        <v>3</v>
      </c>
      <c r="O65" s="115">
        <v>145.66666666666666</v>
      </c>
      <c r="P65" s="117" t="s">
        <v>177</v>
      </c>
      <c r="Q65" s="117" t="s">
        <v>186</v>
      </c>
      <c r="R65" s="144" t="s">
        <v>193</v>
      </c>
    </row>
    <row r="66" spans="1:18" x14ac:dyDescent="0.25">
      <c r="A66" s="127">
        <v>2885</v>
      </c>
      <c r="B66" s="128" t="s">
        <v>210</v>
      </c>
      <c r="C66" s="141">
        <v>0</v>
      </c>
      <c r="D66" s="141">
        <v>0</v>
      </c>
      <c r="E66" s="142">
        <v>0</v>
      </c>
      <c r="F66" s="139"/>
      <c r="G66" s="140"/>
      <c r="H66" s="119"/>
      <c r="I66" s="119"/>
      <c r="J66" s="135"/>
      <c r="K66" s="137"/>
      <c r="L66" s="137"/>
      <c r="M66" s="114"/>
      <c r="N66" s="114"/>
      <c r="O66" s="115"/>
      <c r="P66" s="117"/>
      <c r="Q66" s="117"/>
      <c r="R66" s="146" t="s">
        <v>206</v>
      </c>
    </row>
    <row r="67" spans="1:18" x14ac:dyDescent="0.25">
      <c r="A67" s="118">
        <v>1459</v>
      </c>
      <c r="B67" s="111" t="s">
        <v>41</v>
      </c>
      <c r="C67" s="141">
        <v>0</v>
      </c>
      <c r="D67" s="141">
        <v>0</v>
      </c>
      <c r="E67" s="142">
        <v>0</v>
      </c>
      <c r="F67" s="139"/>
      <c r="G67" s="140"/>
      <c r="H67" s="119">
        <v>0</v>
      </c>
      <c r="I67" s="119">
        <v>0</v>
      </c>
      <c r="J67" s="135" t="e">
        <v>#DIV/0!</v>
      </c>
      <c r="K67" s="137" t="s">
        <v>1</v>
      </c>
      <c r="L67" s="137" t="s">
        <v>185</v>
      </c>
      <c r="M67" s="114">
        <v>0</v>
      </c>
      <c r="N67" s="114">
        <v>0</v>
      </c>
      <c r="O67" s="115" t="e">
        <v>#DIV/0!</v>
      </c>
      <c r="P67" s="117" t="s">
        <v>1</v>
      </c>
      <c r="Q67" s="117" t="s">
        <v>185</v>
      </c>
      <c r="R67" s="144" t="s">
        <v>194</v>
      </c>
    </row>
    <row r="68" spans="1:18" x14ac:dyDescent="0.25">
      <c r="A68" s="118">
        <v>2805</v>
      </c>
      <c r="B68" s="111" t="s">
        <v>162</v>
      </c>
      <c r="C68" s="141">
        <v>4174</v>
      </c>
      <c r="D68" s="141">
        <v>23</v>
      </c>
      <c r="E68" s="142">
        <v>181.48</v>
      </c>
      <c r="F68" s="148">
        <v>20</v>
      </c>
      <c r="G68" s="140" t="s">
        <v>4</v>
      </c>
      <c r="H68" s="119">
        <v>0</v>
      </c>
      <c r="I68" s="119">
        <v>0</v>
      </c>
      <c r="J68" s="135" t="e">
        <v>#DIV/0!</v>
      </c>
      <c r="K68" s="137">
        <v>23</v>
      </c>
      <c r="L68" s="137" t="s">
        <v>3</v>
      </c>
      <c r="M68" s="114">
        <v>5158</v>
      </c>
      <c r="N68" s="114">
        <v>29</v>
      </c>
      <c r="O68" s="115">
        <v>177.86206896551724</v>
      </c>
      <c r="P68" s="117">
        <v>23</v>
      </c>
      <c r="Q68" s="117" t="s">
        <v>3</v>
      </c>
      <c r="R68" s="146" t="s">
        <v>178</v>
      </c>
    </row>
    <row r="69" spans="1:18" x14ac:dyDescent="0.25">
      <c r="A69" s="118">
        <v>1642</v>
      </c>
      <c r="B69" s="111" t="s">
        <v>54</v>
      </c>
      <c r="C69" s="141">
        <v>0</v>
      </c>
      <c r="D69" s="141">
        <v>0</v>
      </c>
      <c r="E69" s="142">
        <v>0</v>
      </c>
      <c r="F69" s="139"/>
      <c r="G69" s="140"/>
      <c r="H69" s="119">
        <v>0</v>
      </c>
      <c r="I69" s="119">
        <v>0</v>
      </c>
      <c r="J69" s="135" t="e">
        <v>#DIV/0!</v>
      </c>
      <c r="K69" s="137" t="s">
        <v>177</v>
      </c>
      <c r="L69" s="137" t="s">
        <v>185</v>
      </c>
      <c r="M69" s="114">
        <v>0</v>
      </c>
      <c r="N69" s="114">
        <v>0</v>
      </c>
      <c r="O69" s="115" t="e">
        <v>#DIV/0!</v>
      </c>
      <c r="P69" s="117" t="s">
        <v>177</v>
      </c>
      <c r="Q69" s="117" t="s">
        <v>185</v>
      </c>
      <c r="R69" s="144" t="s">
        <v>196</v>
      </c>
    </row>
    <row r="70" spans="1:18" x14ac:dyDescent="0.25">
      <c r="A70" s="118">
        <v>2223</v>
      </c>
      <c r="B70" s="111" t="s">
        <v>67</v>
      </c>
      <c r="C70" s="149">
        <v>31746</v>
      </c>
      <c r="D70" s="141">
        <v>201</v>
      </c>
      <c r="E70" s="150">
        <v>157.94</v>
      </c>
      <c r="F70" s="148">
        <v>37</v>
      </c>
      <c r="G70" s="140" t="s">
        <v>7</v>
      </c>
      <c r="H70" s="136">
        <v>6261</v>
      </c>
      <c r="I70" s="136">
        <v>40</v>
      </c>
      <c r="J70" s="136">
        <v>156.52000000000001</v>
      </c>
      <c r="K70" s="137">
        <v>36</v>
      </c>
      <c r="L70" s="137" t="s">
        <v>7</v>
      </c>
      <c r="M70" s="114">
        <v>24982</v>
      </c>
      <c r="N70" s="114">
        <v>157</v>
      </c>
      <c r="O70" s="115">
        <v>159.12101910828025</v>
      </c>
      <c r="P70" s="117">
        <v>36</v>
      </c>
      <c r="Q70" s="117" t="s">
        <v>7</v>
      </c>
      <c r="R70" s="144" t="s">
        <v>193</v>
      </c>
    </row>
    <row r="71" spans="1:18" x14ac:dyDescent="0.25">
      <c r="A71" s="118">
        <v>2398</v>
      </c>
      <c r="B71" s="111" t="s">
        <v>68</v>
      </c>
      <c r="C71" s="149">
        <v>3699</v>
      </c>
      <c r="D71" s="149">
        <v>22</v>
      </c>
      <c r="E71" s="149">
        <v>168.14</v>
      </c>
      <c r="F71" s="148">
        <v>29</v>
      </c>
      <c r="G71" s="140" t="s">
        <v>3</v>
      </c>
      <c r="H71" s="119">
        <v>1590</v>
      </c>
      <c r="I71" s="119">
        <v>10</v>
      </c>
      <c r="J71" s="135">
        <v>159</v>
      </c>
      <c r="K71" s="137" t="s">
        <v>177</v>
      </c>
      <c r="L71" s="137" t="s">
        <v>185</v>
      </c>
      <c r="M71" s="114">
        <v>2109</v>
      </c>
      <c r="N71" s="114">
        <v>12</v>
      </c>
      <c r="O71" s="115">
        <v>175.75</v>
      </c>
      <c r="P71" s="117" t="s">
        <v>177</v>
      </c>
      <c r="Q71" s="117" t="s">
        <v>185</v>
      </c>
      <c r="R71" s="144" t="s">
        <v>193</v>
      </c>
    </row>
    <row r="72" spans="1:18" x14ac:dyDescent="0.25">
      <c r="A72" s="118">
        <v>2222</v>
      </c>
      <c r="B72" s="111" t="s">
        <v>69</v>
      </c>
      <c r="C72" s="141">
        <v>24951</v>
      </c>
      <c r="D72" s="141">
        <v>146</v>
      </c>
      <c r="E72" s="142">
        <v>170.9</v>
      </c>
      <c r="F72" s="148">
        <v>28</v>
      </c>
      <c r="G72" s="140" t="s">
        <v>3</v>
      </c>
      <c r="H72" s="136">
        <v>2120</v>
      </c>
      <c r="I72" s="136">
        <v>12</v>
      </c>
      <c r="J72" s="136">
        <v>176.67</v>
      </c>
      <c r="K72" s="137">
        <v>27</v>
      </c>
      <c r="L72" s="137" t="s">
        <v>3</v>
      </c>
      <c r="M72" s="114">
        <v>23883</v>
      </c>
      <c r="N72" s="114">
        <v>139</v>
      </c>
      <c r="O72" s="115">
        <v>171.82014388489208</v>
      </c>
      <c r="P72" s="117">
        <v>27</v>
      </c>
      <c r="Q72" s="117" t="s">
        <v>3</v>
      </c>
      <c r="R72" s="144" t="s">
        <v>193</v>
      </c>
    </row>
    <row r="73" spans="1:18" x14ac:dyDescent="0.25">
      <c r="A73" s="118">
        <v>2266</v>
      </c>
      <c r="B73" s="111" t="s">
        <v>163</v>
      </c>
      <c r="C73" s="141">
        <v>2086</v>
      </c>
      <c r="D73" s="141">
        <v>14</v>
      </c>
      <c r="E73" s="142">
        <v>149</v>
      </c>
      <c r="F73" s="139"/>
      <c r="G73" s="140"/>
      <c r="H73" s="119">
        <v>0</v>
      </c>
      <c r="I73" s="119">
        <v>0</v>
      </c>
      <c r="J73" s="135" t="e">
        <v>#DIV/0!</v>
      </c>
      <c r="K73" s="137" t="s">
        <v>177</v>
      </c>
      <c r="L73" s="137" t="s">
        <v>185</v>
      </c>
      <c r="M73" s="114">
        <v>2086</v>
      </c>
      <c r="N73" s="114">
        <v>14</v>
      </c>
      <c r="O73" s="115">
        <v>149</v>
      </c>
      <c r="P73" s="117" t="s">
        <v>177</v>
      </c>
      <c r="Q73" s="117" t="s">
        <v>185</v>
      </c>
      <c r="R73" s="144" t="s">
        <v>178</v>
      </c>
    </row>
    <row r="74" spans="1:18" x14ac:dyDescent="0.25">
      <c r="A74" s="118">
        <v>1946</v>
      </c>
      <c r="B74" s="111" t="s">
        <v>29</v>
      </c>
      <c r="C74" s="149">
        <v>13602</v>
      </c>
      <c r="D74" s="149">
        <v>77</v>
      </c>
      <c r="E74" s="149">
        <v>176.65</v>
      </c>
      <c r="F74" s="148">
        <v>24</v>
      </c>
      <c r="G74" s="140" t="s">
        <v>3</v>
      </c>
      <c r="H74" s="136">
        <v>1839</v>
      </c>
      <c r="I74" s="136">
        <v>10</v>
      </c>
      <c r="J74" s="136">
        <v>183.9</v>
      </c>
      <c r="K74" s="137">
        <v>26</v>
      </c>
      <c r="L74" s="137" t="s">
        <v>3</v>
      </c>
      <c r="M74" s="114">
        <v>10243</v>
      </c>
      <c r="N74" s="114">
        <v>59</v>
      </c>
      <c r="O74" s="115">
        <v>173.61016949152543</v>
      </c>
      <c r="P74" s="117">
        <v>26</v>
      </c>
      <c r="Q74" s="117" t="s">
        <v>3</v>
      </c>
      <c r="R74" s="144" t="s">
        <v>178</v>
      </c>
    </row>
    <row r="75" spans="1:18" x14ac:dyDescent="0.25">
      <c r="A75" s="118">
        <v>522</v>
      </c>
      <c r="B75" s="111" t="s">
        <v>30</v>
      </c>
      <c r="C75" s="149">
        <v>23503</v>
      </c>
      <c r="D75" s="149">
        <v>131</v>
      </c>
      <c r="E75" s="149">
        <v>179.41</v>
      </c>
      <c r="F75" s="148">
        <v>22</v>
      </c>
      <c r="G75" s="140" t="s">
        <v>4</v>
      </c>
      <c r="H75" s="136">
        <v>1055</v>
      </c>
      <c r="I75" s="136">
        <v>6</v>
      </c>
      <c r="J75" s="136">
        <v>175.83</v>
      </c>
      <c r="K75" s="137">
        <v>21</v>
      </c>
      <c r="L75" s="137" t="s">
        <v>4</v>
      </c>
      <c r="M75" s="114">
        <v>16793</v>
      </c>
      <c r="N75" s="114">
        <v>93</v>
      </c>
      <c r="O75" s="115">
        <v>180.56989247311827</v>
      </c>
      <c r="P75" s="117">
        <v>21</v>
      </c>
      <c r="Q75" s="117" t="s">
        <v>4</v>
      </c>
      <c r="R75" s="144" t="s">
        <v>178</v>
      </c>
    </row>
    <row r="76" spans="1:18" x14ac:dyDescent="0.25">
      <c r="A76" s="119">
        <v>2832</v>
      </c>
      <c r="B76" s="111" t="s">
        <v>191</v>
      </c>
      <c r="C76" s="141">
        <v>9579</v>
      </c>
      <c r="D76" s="141">
        <v>64</v>
      </c>
      <c r="E76" s="142">
        <v>149.66999999999999</v>
      </c>
      <c r="F76" s="148">
        <v>43</v>
      </c>
      <c r="G76" s="140" t="s">
        <v>3</v>
      </c>
      <c r="H76" s="136">
        <v>1682</v>
      </c>
      <c r="I76" s="136">
        <v>12</v>
      </c>
      <c r="J76" s="136">
        <v>140.16999999999999</v>
      </c>
      <c r="K76" s="137">
        <v>40</v>
      </c>
      <c r="L76" s="137" t="s">
        <v>3</v>
      </c>
      <c r="M76" s="114">
        <v>5509</v>
      </c>
      <c r="N76" s="114">
        <v>36</v>
      </c>
      <c r="O76" s="115">
        <v>153.02777777777777</v>
      </c>
      <c r="P76" s="117">
        <v>40</v>
      </c>
      <c r="Q76" s="117" t="s">
        <v>3</v>
      </c>
      <c r="R76" s="144" t="s">
        <v>178</v>
      </c>
    </row>
    <row r="77" spans="1:18" x14ac:dyDescent="0.25">
      <c r="A77" s="118">
        <v>1301</v>
      </c>
      <c r="B77" s="111" t="s">
        <v>145</v>
      </c>
      <c r="C77" s="141">
        <v>32498</v>
      </c>
      <c r="D77" s="141">
        <v>185</v>
      </c>
      <c r="E77" s="142">
        <v>175.66</v>
      </c>
      <c r="F77" s="139">
        <v>25</v>
      </c>
      <c r="G77" s="140" t="s">
        <v>3</v>
      </c>
      <c r="H77" s="136">
        <v>2678</v>
      </c>
      <c r="I77" s="136">
        <v>14</v>
      </c>
      <c r="J77" s="136">
        <v>191.29</v>
      </c>
      <c r="K77" s="137">
        <v>25</v>
      </c>
      <c r="L77" s="137" t="s">
        <v>3</v>
      </c>
      <c r="M77" s="114">
        <v>26658</v>
      </c>
      <c r="N77" s="114">
        <v>153</v>
      </c>
      <c r="O77" s="115">
        <v>174.23529411764707</v>
      </c>
      <c r="P77" s="117">
        <v>25</v>
      </c>
      <c r="Q77" s="117" t="s">
        <v>3</v>
      </c>
      <c r="R77" s="144" t="s">
        <v>202</v>
      </c>
    </row>
    <row r="78" spans="1:18" x14ac:dyDescent="0.25">
      <c r="A78" s="118">
        <v>540</v>
      </c>
      <c r="B78" s="111" t="s">
        <v>123</v>
      </c>
      <c r="C78" s="141">
        <v>35294</v>
      </c>
      <c r="D78" s="141">
        <v>209</v>
      </c>
      <c r="E78" s="142">
        <v>168.87</v>
      </c>
      <c r="F78" s="148">
        <v>29</v>
      </c>
      <c r="G78" s="140" t="s">
        <v>7</v>
      </c>
      <c r="H78" s="136">
        <v>4156</v>
      </c>
      <c r="I78" s="136">
        <v>25</v>
      </c>
      <c r="J78" s="136">
        <v>166.24</v>
      </c>
      <c r="K78" s="137">
        <v>28</v>
      </c>
      <c r="L78" s="137" t="s">
        <v>10</v>
      </c>
      <c r="M78" s="114">
        <v>26209</v>
      </c>
      <c r="N78" s="114">
        <v>154</v>
      </c>
      <c r="O78" s="115">
        <v>170.1883116883117</v>
      </c>
      <c r="P78" s="117">
        <v>28</v>
      </c>
      <c r="Q78" s="117" t="s">
        <v>10</v>
      </c>
      <c r="R78" s="144" t="s">
        <v>197</v>
      </c>
    </row>
    <row r="79" spans="1:18" x14ac:dyDescent="0.25">
      <c r="A79" s="118">
        <v>552</v>
      </c>
      <c r="B79" s="111" t="s">
        <v>90</v>
      </c>
      <c r="C79" s="141">
        <v>15162</v>
      </c>
      <c r="D79" s="141">
        <v>89</v>
      </c>
      <c r="E79" s="142">
        <v>170.36</v>
      </c>
      <c r="F79" s="148">
        <v>28</v>
      </c>
      <c r="G79" s="140" t="s">
        <v>3</v>
      </c>
      <c r="H79" s="119">
        <v>0</v>
      </c>
      <c r="I79" s="119">
        <v>0</v>
      </c>
      <c r="J79" s="135" t="e">
        <v>#DIV/0!</v>
      </c>
      <c r="K79" s="137">
        <v>27</v>
      </c>
      <c r="L79" s="137" t="s">
        <v>3</v>
      </c>
      <c r="M79" s="114">
        <v>14193</v>
      </c>
      <c r="N79" s="114">
        <v>83</v>
      </c>
      <c r="O79" s="115">
        <v>171</v>
      </c>
      <c r="P79" s="117">
        <v>27</v>
      </c>
      <c r="Q79" s="117" t="s">
        <v>3</v>
      </c>
      <c r="R79" s="144" t="s">
        <v>199</v>
      </c>
    </row>
    <row r="80" spans="1:18" x14ac:dyDescent="0.25">
      <c r="A80" s="127">
        <v>2902</v>
      </c>
      <c r="B80" s="128" t="s">
        <v>209</v>
      </c>
      <c r="C80" s="141">
        <v>0</v>
      </c>
      <c r="D80" s="141">
        <v>0</v>
      </c>
      <c r="E80" s="142">
        <v>0</v>
      </c>
      <c r="F80" s="139"/>
      <c r="G80" s="140"/>
      <c r="H80" s="119"/>
      <c r="I80" s="119"/>
      <c r="J80" s="135"/>
      <c r="K80" s="137"/>
      <c r="L80" s="137"/>
      <c r="M80" s="114"/>
      <c r="N80" s="114"/>
      <c r="O80" s="115"/>
      <c r="P80" s="117"/>
      <c r="Q80" s="117"/>
      <c r="R80" s="145" t="s">
        <v>193</v>
      </c>
    </row>
    <row r="81" spans="1:18" x14ac:dyDescent="0.25">
      <c r="A81" s="127">
        <v>559</v>
      </c>
      <c r="B81" s="128" t="s">
        <v>92</v>
      </c>
      <c r="C81" s="141">
        <v>12703</v>
      </c>
      <c r="D81" s="141">
        <v>78</v>
      </c>
      <c r="E81" s="142">
        <v>162.86000000000001</v>
      </c>
      <c r="F81" s="148">
        <v>34</v>
      </c>
      <c r="G81" s="140" t="s">
        <v>3</v>
      </c>
      <c r="H81" s="119"/>
      <c r="I81" s="119"/>
      <c r="J81" s="135"/>
      <c r="K81" s="137"/>
      <c r="L81" s="137"/>
      <c r="M81" s="114"/>
      <c r="N81" s="114"/>
      <c r="O81" s="115"/>
      <c r="P81" s="117"/>
      <c r="Q81" s="117"/>
      <c r="R81" s="144" t="s">
        <v>199</v>
      </c>
    </row>
    <row r="82" spans="1:18" x14ac:dyDescent="0.25">
      <c r="A82" s="118">
        <v>566</v>
      </c>
      <c r="B82" s="111" t="s">
        <v>100</v>
      </c>
      <c r="C82" s="141">
        <v>16870</v>
      </c>
      <c r="D82" s="141">
        <v>94</v>
      </c>
      <c r="E82" s="142">
        <v>179.47</v>
      </c>
      <c r="F82" s="139">
        <v>22</v>
      </c>
      <c r="G82" s="140" t="s">
        <v>4</v>
      </c>
      <c r="H82" s="136">
        <v>2054</v>
      </c>
      <c r="I82" s="136">
        <v>12</v>
      </c>
      <c r="J82" s="136">
        <v>171.17</v>
      </c>
      <c r="K82" s="137">
        <v>22</v>
      </c>
      <c r="L82" s="137" t="s">
        <v>4</v>
      </c>
      <c r="M82" s="114">
        <v>16766</v>
      </c>
      <c r="N82" s="114">
        <v>94</v>
      </c>
      <c r="O82" s="115">
        <v>178.36170212765958</v>
      </c>
      <c r="P82" s="117">
        <v>22</v>
      </c>
      <c r="Q82" s="117" t="s">
        <v>4</v>
      </c>
      <c r="R82" s="144" t="s">
        <v>200</v>
      </c>
    </row>
    <row r="83" spans="1:18" x14ac:dyDescent="0.25">
      <c r="A83" s="118">
        <v>568</v>
      </c>
      <c r="B83" s="111" t="s">
        <v>109</v>
      </c>
      <c r="C83" s="141">
        <v>8177</v>
      </c>
      <c r="D83" s="141">
        <v>49</v>
      </c>
      <c r="E83" s="142">
        <v>166.88</v>
      </c>
      <c r="F83" s="139">
        <v>31</v>
      </c>
      <c r="G83" s="140" t="s">
        <v>3</v>
      </c>
      <c r="H83" s="119">
        <v>0</v>
      </c>
      <c r="I83" s="119">
        <v>0</v>
      </c>
      <c r="J83" s="135" t="e">
        <v>#DIV/0!</v>
      </c>
      <c r="K83" s="137">
        <v>31</v>
      </c>
      <c r="L83" s="137" t="s">
        <v>3</v>
      </c>
      <c r="M83" s="114">
        <v>8177</v>
      </c>
      <c r="N83" s="114">
        <v>49</v>
      </c>
      <c r="O83" s="115">
        <v>166.87755102040816</v>
      </c>
      <c r="P83" s="117">
        <v>31</v>
      </c>
      <c r="Q83" s="117" t="s">
        <v>3</v>
      </c>
      <c r="R83" s="144" t="s">
        <v>192</v>
      </c>
    </row>
    <row r="84" spans="1:18" x14ac:dyDescent="0.25">
      <c r="A84" s="118">
        <v>2294</v>
      </c>
      <c r="B84" s="111" t="s">
        <v>135</v>
      </c>
      <c r="C84" s="141">
        <v>16486</v>
      </c>
      <c r="D84" s="141">
        <v>91</v>
      </c>
      <c r="E84" s="142">
        <v>181.16</v>
      </c>
      <c r="F84" s="148">
        <v>20</v>
      </c>
      <c r="G84" s="140" t="s">
        <v>4</v>
      </c>
      <c r="H84" s="119">
        <v>0</v>
      </c>
      <c r="I84" s="119">
        <v>0</v>
      </c>
      <c r="J84" s="135" t="e">
        <v>#DIV/0!</v>
      </c>
      <c r="K84" s="137">
        <v>22</v>
      </c>
      <c r="L84" s="137" t="s">
        <v>4</v>
      </c>
      <c r="M84" s="114">
        <v>13603</v>
      </c>
      <c r="N84" s="114">
        <v>76</v>
      </c>
      <c r="O84" s="115">
        <v>178.98684210526315</v>
      </c>
      <c r="P84" s="117">
        <v>22</v>
      </c>
      <c r="Q84" s="117" t="s">
        <v>4</v>
      </c>
      <c r="R84" s="144" t="s">
        <v>201</v>
      </c>
    </row>
    <row r="85" spans="1:18" x14ac:dyDescent="0.25">
      <c r="A85" s="118">
        <v>582</v>
      </c>
      <c r="B85" s="111" t="s">
        <v>110</v>
      </c>
      <c r="C85" s="141">
        <v>14042</v>
      </c>
      <c r="D85" s="141">
        <v>94</v>
      </c>
      <c r="E85" s="142">
        <v>149.38</v>
      </c>
      <c r="F85" s="139">
        <v>43</v>
      </c>
      <c r="G85" s="140" t="s">
        <v>3</v>
      </c>
      <c r="H85" s="119">
        <v>0</v>
      </c>
      <c r="I85" s="119">
        <v>0</v>
      </c>
      <c r="J85" s="135" t="e">
        <v>#DIV/0!</v>
      </c>
      <c r="K85" s="137">
        <v>43</v>
      </c>
      <c r="L85" s="137" t="s">
        <v>3</v>
      </c>
      <c r="M85" s="114">
        <v>16760</v>
      </c>
      <c r="N85" s="114">
        <v>112</v>
      </c>
      <c r="O85" s="115">
        <v>149.64285714285714</v>
      </c>
      <c r="P85" s="117">
        <v>43</v>
      </c>
      <c r="Q85" s="117" t="s">
        <v>3</v>
      </c>
      <c r="R85" s="144" t="s">
        <v>192</v>
      </c>
    </row>
    <row r="86" spans="1:18" x14ac:dyDescent="0.25">
      <c r="A86" s="118">
        <v>2349</v>
      </c>
      <c r="B86" s="111" t="s">
        <v>93</v>
      </c>
      <c r="C86" s="141">
        <v>6391</v>
      </c>
      <c r="D86" s="141">
        <v>42</v>
      </c>
      <c r="E86" s="142">
        <v>152.16999999999999</v>
      </c>
      <c r="F86" s="139">
        <v>41</v>
      </c>
      <c r="G86" s="140" t="s">
        <v>3</v>
      </c>
      <c r="H86" s="119">
        <v>0</v>
      </c>
      <c r="I86" s="119">
        <v>0</v>
      </c>
      <c r="J86" s="135" t="e">
        <v>#DIV/0!</v>
      </c>
      <c r="K86" s="137">
        <v>41</v>
      </c>
      <c r="L86" s="137" t="s">
        <v>3</v>
      </c>
      <c r="M86" s="114">
        <v>6391</v>
      </c>
      <c r="N86" s="114">
        <v>42</v>
      </c>
      <c r="O86" s="115">
        <v>152.16666666666666</v>
      </c>
      <c r="P86" s="117">
        <v>41</v>
      </c>
      <c r="Q86" s="117" t="s">
        <v>3</v>
      </c>
      <c r="R86" s="144" t="s">
        <v>199</v>
      </c>
    </row>
    <row r="87" spans="1:18" x14ac:dyDescent="0.25">
      <c r="A87" s="118">
        <v>1825</v>
      </c>
      <c r="B87" s="111" t="s">
        <v>124</v>
      </c>
      <c r="C87" s="141">
        <v>32941</v>
      </c>
      <c r="D87" s="141">
        <v>183</v>
      </c>
      <c r="E87" s="142">
        <v>180.01</v>
      </c>
      <c r="F87" s="139">
        <v>21</v>
      </c>
      <c r="G87" s="140" t="s">
        <v>4</v>
      </c>
      <c r="H87" s="119">
        <v>776</v>
      </c>
      <c r="I87" s="119">
        <v>4</v>
      </c>
      <c r="J87" s="135">
        <v>194</v>
      </c>
      <c r="K87" s="137">
        <v>21</v>
      </c>
      <c r="L87" s="137" t="s">
        <v>4</v>
      </c>
      <c r="M87" s="114">
        <v>27224</v>
      </c>
      <c r="N87" s="114">
        <v>151</v>
      </c>
      <c r="O87" s="115">
        <v>180.29139072847681</v>
      </c>
      <c r="P87" s="117">
        <v>21</v>
      </c>
      <c r="Q87" s="117" t="s">
        <v>4</v>
      </c>
      <c r="R87" s="144" t="s">
        <v>197</v>
      </c>
    </row>
    <row r="88" spans="1:18" x14ac:dyDescent="0.25">
      <c r="A88" s="118">
        <v>327</v>
      </c>
      <c r="B88" s="111" t="s">
        <v>55</v>
      </c>
      <c r="C88" s="141">
        <v>5948</v>
      </c>
      <c r="D88" s="141">
        <v>33</v>
      </c>
      <c r="E88" s="142">
        <v>180.24</v>
      </c>
      <c r="F88" s="139">
        <v>21</v>
      </c>
      <c r="G88" s="140" t="s">
        <v>10</v>
      </c>
      <c r="H88" s="119">
        <v>0</v>
      </c>
      <c r="I88" s="119">
        <v>0</v>
      </c>
      <c r="J88" s="135" t="e">
        <v>#DIV/0!</v>
      </c>
      <c r="K88" s="137">
        <v>21</v>
      </c>
      <c r="L88" s="137" t="s">
        <v>10</v>
      </c>
      <c r="M88" s="114">
        <v>5948</v>
      </c>
      <c r="N88" s="114">
        <v>33</v>
      </c>
      <c r="O88" s="115">
        <v>180.24242424242425</v>
      </c>
      <c r="P88" s="117">
        <v>21</v>
      </c>
      <c r="Q88" s="117" t="s">
        <v>10</v>
      </c>
      <c r="R88" s="144" t="s">
        <v>196</v>
      </c>
    </row>
    <row r="89" spans="1:18" x14ac:dyDescent="0.25">
      <c r="A89" s="118">
        <v>586</v>
      </c>
      <c r="B89" s="111" t="s">
        <v>111</v>
      </c>
      <c r="C89" s="141">
        <v>19964</v>
      </c>
      <c r="D89" s="141">
        <v>122</v>
      </c>
      <c r="E89" s="142">
        <v>163.63999999999999</v>
      </c>
      <c r="F89" s="148">
        <v>33</v>
      </c>
      <c r="G89" s="140" t="s">
        <v>3</v>
      </c>
      <c r="H89" s="136">
        <v>1262</v>
      </c>
      <c r="I89" s="136">
        <v>8</v>
      </c>
      <c r="J89" s="136">
        <v>157.75</v>
      </c>
      <c r="K89" s="137">
        <v>32</v>
      </c>
      <c r="L89" s="137" t="s">
        <v>3</v>
      </c>
      <c r="M89" s="114">
        <v>17821</v>
      </c>
      <c r="N89" s="114">
        <v>108</v>
      </c>
      <c r="O89" s="115">
        <v>165.00925925925927</v>
      </c>
      <c r="P89" s="117">
        <v>32</v>
      </c>
      <c r="Q89" s="117" t="s">
        <v>3</v>
      </c>
      <c r="R89" s="144" t="s">
        <v>192</v>
      </c>
    </row>
    <row r="90" spans="1:18" x14ac:dyDescent="0.25">
      <c r="A90" s="118">
        <v>2500</v>
      </c>
      <c r="B90" s="111" t="s">
        <v>42</v>
      </c>
      <c r="C90" s="141">
        <v>6299</v>
      </c>
      <c r="D90" s="141">
        <v>42</v>
      </c>
      <c r="E90" s="142">
        <v>149.97999999999999</v>
      </c>
      <c r="F90" s="148">
        <v>43</v>
      </c>
      <c r="G90" s="140" t="s">
        <v>3</v>
      </c>
      <c r="H90" s="136">
        <v>1296</v>
      </c>
      <c r="I90" s="136">
        <v>9</v>
      </c>
      <c r="J90" s="136">
        <v>144</v>
      </c>
      <c r="K90" s="137">
        <v>40</v>
      </c>
      <c r="L90" s="137" t="s">
        <v>3</v>
      </c>
      <c r="M90" s="114">
        <v>5533</v>
      </c>
      <c r="N90" s="114">
        <v>36</v>
      </c>
      <c r="O90" s="115">
        <v>153.69444444444446</v>
      </c>
      <c r="P90" s="117">
        <v>40</v>
      </c>
      <c r="Q90" s="117" t="s">
        <v>3</v>
      </c>
      <c r="R90" s="144" t="s">
        <v>194</v>
      </c>
    </row>
    <row r="91" spans="1:18" x14ac:dyDescent="0.25">
      <c r="A91" s="119">
        <v>2334</v>
      </c>
      <c r="B91" s="111" t="s">
        <v>71</v>
      </c>
      <c r="C91" s="141">
        <v>0</v>
      </c>
      <c r="D91" s="141">
        <v>0</v>
      </c>
      <c r="E91" s="142">
        <v>0</v>
      </c>
      <c r="F91" s="139"/>
      <c r="G91" s="140"/>
      <c r="H91" s="119">
        <v>0</v>
      </c>
      <c r="I91" s="119">
        <v>0</v>
      </c>
      <c r="J91" s="135" t="e">
        <v>#DIV/0!</v>
      </c>
      <c r="K91" s="137" t="s">
        <v>177</v>
      </c>
      <c r="L91" s="137" t="s">
        <v>185</v>
      </c>
      <c r="M91" s="114"/>
      <c r="N91" s="114"/>
      <c r="O91" s="115"/>
      <c r="P91" s="117" t="s">
        <v>177</v>
      </c>
      <c r="Q91" s="117" t="s">
        <v>185</v>
      </c>
      <c r="R91" s="144" t="s">
        <v>193</v>
      </c>
    </row>
    <row r="92" spans="1:18" x14ac:dyDescent="0.25">
      <c r="A92" s="118">
        <v>1763</v>
      </c>
      <c r="B92" s="111" t="s">
        <v>72</v>
      </c>
      <c r="C92" s="141">
        <v>4060</v>
      </c>
      <c r="D92" s="141">
        <v>24</v>
      </c>
      <c r="E92" s="142">
        <v>169.17</v>
      </c>
      <c r="F92" s="148">
        <v>29</v>
      </c>
      <c r="G92" s="140" t="s">
        <v>7</v>
      </c>
      <c r="H92" s="136">
        <v>1022</v>
      </c>
      <c r="I92" s="136">
        <v>6</v>
      </c>
      <c r="J92" s="136">
        <v>170.33</v>
      </c>
      <c r="K92" s="137" t="s">
        <v>177</v>
      </c>
      <c r="L92" s="137" t="s">
        <v>186</v>
      </c>
      <c r="M92" s="114">
        <v>2046</v>
      </c>
      <c r="N92" s="114">
        <v>12</v>
      </c>
      <c r="O92" s="115">
        <v>170.5</v>
      </c>
      <c r="P92" s="117" t="s">
        <v>177</v>
      </c>
      <c r="Q92" s="117" t="s">
        <v>186</v>
      </c>
      <c r="R92" s="144" t="s">
        <v>193</v>
      </c>
    </row>
    <row r="93" spans="1:18" x14ac:dyDescent="0.25">
      <c r="A93" s="118">
        <v>1375</v>
      </c>
      <c r="B93" s="111" t="s">
        <v>125</v>
      </c>
      <c r="C93" s="141">
        <v>14553</v>
      </c>
      <c r="D93" s="141">
        <v>97</v>
      </c>
      <c r="E93" s="142">
        <v>150.03</v>
      </c>
      <c r="F93" s="148">
        <v>42</v>
      </c>
      <c r="G93" s="140" t="s">
        <v>3</v>
      </c>
      <c r="H93" s="136">
        <v>452</v>
      </c>
      <c r="I93" s="136">
        <v>3</v>
      </c>
      <c r="J93" s="136">
        <v>150.66999999999999</v>
      </c>
      <c r="K93" s="137">
        <v>41</v>
      </c>
      <c r="L93" s="137" t="s">
        <v>3</v>
      </c>
      <c r="M93" s="114">
        <v>12785</v>
      </c>
      <c r="N93" s="114">
        <v>84</v>
      </c>
      <c r="O93" s="115">
        <v>152.20238095238096</v>
      </c>
      <c r="P93" s="117">
        <v>41</v>
      </c>
      <c r="Q93" s="117" t="s">
        <v>3</v>
      </c>
      <c r="R93" s="144" t="s">
        <v>197</v>
      </c>
    </row>
    <row r="94" spans="1:18" x14ac:dyDescent="0.25">
      <c r="A94" s="118">
        <v>1168</v>
      </c>
      <c r="B94" s="111" t="s">
        <v>43</v>
      </c>
      <c r="C94" s="141">
        <v>11769</v>
      </c>
      <c r="D94" s="141">
        <v>74</v>
      </c>
      <c r="E94" s="142">
        <v>159.04</v>
      </c>
      <c r="F94" s="139">
        <v>36</v>
      </c>
      <c r="G94" s="140" t="s">
        <v>3</v>
      </c>
      <c r="H94" s="136">
        <v>2944</v>
      </c>
      <c r="I94" s="136">
        <v>18</v>
      </c>
      <c r="J94" s="136">
        <v>163.56</v>
      </c>
      <c r="K94" s="137">
        <v>36</v>
      </c>
      <c r="L94" s="137" t="s">
        <v>3</v>
      </c>
      <c r="M94" s="114">
        <v>7797</v>
      </c>
      <c r="N94" s="114">
        <v>49</v>
      </c>
      <c r="O94" s="115">
        <v>159.12244897959184</v>
      </c>
      <c r="P94" s="117">
        <v>36</v>
      </c>
      <c r="Q94" s="117" t="s">
        <v>3</v>
      </c>
      <c r="R94" s="144" t="s">
        <v>194</v>
      </c>
    </row>
    <row r="95" spans="1:18" x14ac:dyDescent="0.25">
      <c r="A95" s="118">
        <v>1636</v>
      </c>
      <c r="B95" s="111" t="s">
        <v>56</v>
      </c>
      <c r="C95" s="141">
        <v>5885</v>
      </c>
      <c r="D95" s="141">
        <v>38</v>
      </c>
      <c r="E95" s="142">
        <v>154.87</v>
      </c>
      <c r="F95" s="148">
        <v>39</v>
      </c>
      <c r="G95" s="140" t="s">
        <v>7</v>
      </c>
      <c r="H95" s="119">
        <v>0</v>
      </c>
      <c r="I95" s="119">
        <v>0</v>
      </c>
      <c r="J95" s="135" t="e">
        <v>#DIV/0!</v>
      </c>
      <c r="K95" s="137">
        <v>40</v>
      </c>
      <c r="L95" s="137" t="s">
        <v>7</v>
      </c>
      <c r="M95" s="114">
        <v>3384</v>
      </c>
      <c r="N95" s="114">
        <v>22</v>
      </c>
      <c r="O95" s="115">
        <v>153.81818181818181</v>
      </c>
      <c r="P95" s="117">
        <v>40</v>
      </c>
      <c r="Q95" s="117" t="s">
        <v>7</v>
      </c>
      <c r="R95" s="144" t="s">
        <v>196</v>
      </c>
    </row>
    <row r="96" spans="1:18" x14ac:dyDescent="0.25">
      <c r="A96" s="118">
        <v>633</v>
      </c>
      <c r="B96" s="111" t="s">
        <v>57</v>
      </c>
      <c r="C96" s="141">
        <v>3450</v>
      </c>
      <c r="D96" s="141">
        <v>20</v>
      </c>
      <c r="E96" s="142">
        <v>172.5</v>
      </c>
      <c r="F96" s="139">
        <v>27</v>
      </c>
      <c r="G96" s="140" t="s">
        <v>10</v>
      </c>
      <c r="H96" s="119">
        <v>0</v>
      </c>
      <c r="I96" s="119">
        <v>0</v>
      </c>
      <c r="J96" s="135" t="e">
        <v>#DIV/0!</v>
      </c>
      <c r="K96" s="137">
        <v>27</v>
      </c>
      <c r="L96" s="137" t="s">
        <v>10</v>
      </c>
      <c r="M96" s="114">
        <v>3962</v>
      </c>
      <c r="N96" s="114">
        <v>23</v>
      </c>
      <c r="O96" s="115">
        <v>172.2608695652174</v>
      </c>
      <c r="P96" s="117">
        <v>27</v>
      </c>
      <c r="Q96" s="117" t="s">
        <v>10</v>
      </c>
      <c r="R96" s="144" t="s">
        <v>196</v>
      </c>
    </row>
    <row r="97" spans="1:18" x14ac:dyDescent="0.25">
      <c r="A97" s="119">
        <v>2820</v>
      </c>
      <c r="B97" s="111" t="s">
        <v>171</v>
      </c>
      <c r="C97" s="141">
        <v>21967</v>
      </c>
      <c r="D97" s="141">
        <v>156</v>
      </c>
      <c r="E97" s="142">
        <v>140.81</v>
      </c>
      <c r="F97" s="148">
        <v>49</v>
      </c>
      <c r="G97" s="140" t="s">
        <v>7</v>
      </c>
      <c r="H97" s="136">
        <v>2632</v>
      </c>
      <c r="I97" s="136">
        <v>18</v>
      </c>
      <c r="J97" s="136">
        <v>146.22</v>
      </c>
      <c r="K97" s="137">
        <v>50</v>
      </c>
      <c r="L97" s="137" t="s">
        <v>7</v>
      </c>
      <c r="M97" s="114">
        <v>13827</v>
      </c>
      <c r="N97" s="114">
        <v>100</v>
      </c>
      <c r="O97" s="115">
        <v>138.27000000000001</v>
      </c>
      <c r="P97" s="117">
        <v>50</v>
      </c>
      <c r="Q97" s="117" t="s">
        <v>7</v>
      </c>
      <c r="R97" s="146" t="s">
        <v>205</v>
      </c>
    </row>
    <row r="98" spans="1:18" x14ac:dyDescent="0.25">
      <c r="A98" s="118">
        <v>2631</v>
      </c>
      <c r="B98" s="111" t="s">
        <v>127</v>
      </c>
      <c r="C98" s="141">
        <v>5035</v>
      </c>
      <c r="D98" s="141">
        <v>35</v>
      </c>
      <c r="E98" s="142">
        <v>143.86000000000001</v>
      </c>
      <c r="F98" s="148">
        <v>47</v>
      </c>
      <c r="G98" s="140" t="s">
        <v>7</v>
      </c>
      <c r="H98" s="136">
        <v>2148</v>
      </c>
      <c r="I98" s="136">
        <v>15</v>
      </c>
      <c r="J98" s="136">
        <v>143.19999999999999</v>
      </c>
      <c r="K98" s="137">
        <v>45</v>
      </c>
      <c r="L98" s="137" t="s">
        <v>7</v>
      </c>
      <c r="M98" s="114">
        <v>3362</v>
      </c>
      <c r="N98" s="114">
        <v>23</v>
      </c>
      <c r="O98" s="115">
        <v>146.17391304347825</v>
      </c>
      <c r="P98" s="117">
        <v>45</v>
      </c>
      <c r="Q98" s="117" t="s">
        <v>7</v>
      </c>
      <c r="R98" s="144" t="s">
        <v>197</v>
      </c>
    </row>
    <row r="99" spans="1:18" x14ac:dyDescent="0.25">
      <c r="A99" s="118">
        <v>1377</v>
      </c>
      <c r="B99" s="111" t="s">
        <v>128</v>
      </c>
      <c r="C99" s="141">
        <v>32947</v>
      </c>
      <c r="D99" s="141">
        <v>176</v>
      </c>
      <c r="E99" s="142">
        <v>187.2</v>
      </c>
      <c r="F99" s="148">
        <v>16</v>
      </c>
      <c r="G99" s="140" t="s">
        <v>4</v>
      </c>
      <c r="H99" s="136">
        <v>3594</v>
      </c>
      <c r="I99" s="136">
        <v>18</v>
      </c>
      <c r="J99" s="136">
        <v>199.67</v>
      </c>
      <c r="K99" s="137">
        <v>18</v>
      </c>
      <c r="L99" s="137" t="s">
        <v>4</v>
      </c>
      <c r="M99" s="114">
        <v>23200</v>
      </c>
      <c r="N99" s="114">
        <v>126</v>
      </c>
      <c r="O99" s="115">
        <v>184.12698412698413</v>
      </c>
      <c r="P99" s="117">
        <v>18</v>
      </c>
      <c r="Q99" s="117" t="s">
        <v>4</v>
      </c>
      <c r="R99" s="144" t="s">
        <v>197</v>
      </c>
    </row>
    <row r="100" spans="1:18" x14ac:dyDescent="0.25">
      <c r="A100" s="118">
        <v>656</v>
      </c>
      <c r="B100" s="111" t="s">
        <v>112</v>
      </c>
      <c r="C100" s="141">
        <v>38270</v>
      </c>
      <c r="D100" s="141">
        <v>211</v>
      </c>
      <c r="E100" s="142">
        <v>181.37</v>
      </c>
      <c r="F100" s="148">
        <v>20</v>
      </c>
      <c r="G100" s="140" t="s">
        <v>4</v>
      </c>
      <c r="H100" s="136">
        <v>4328</v>
      </c>
      <c r="I100" s="136">
        <v>25</v>
      </c>
      <c r="J100" s="136">
        <v>173.12</v>
      </c>
      <c r="K100" s="137">
        <v>22</v>
      </c>
      <c r="L100" s="137" t="s">
        <v>4</v>
      </c>
      <c r="M100" s="114">
        <v>27708</v>
      </c>
      <c r="N100" s="114">
        <v>154</v>
      </c>
      <c r="O100" s="115">
        <v>179.92207792207793</v>
      </c>
      <c r="P100" s="117">
        <v>22</v>
      </c>
      <c r="Q100" s="117" t="s">
        <v>4</v>
      </c>
      <c r="R100" s="144" t="s">
        <v>192</v>
      </c>
    </row>
    <row r="101" spans="1:18" x14ac:dyDescent="0.25">
      <c r="A101" s="118">
        <v>2806</v>
      </c>
      <c r="B101" s="111" t="s">
        <v>172</v>
      </c>
      <c r="C101" s="141">
        <v>0</v>
      </c>
      <c r="D101" s="141">
        <v>0</v>
      </c>
      <c r="E101" s="142">
        <v>0</v>
      </c>
      <c r="F101" s="139"/>
      <c r="G101" s="140"/>
      <c r="H101" s="119">
        <v>0</v>
      </c>
      <c r="I101" s="119">
        <v>0</v>
      </c>
      <c r="J101" s="135" t="e">
        <v>#DIV/0!</v>
      </c>
      <c r="K101" s="137" t="s">
        <v>1</v>
      </c>
      <c r="L101" s="137" t="s">
        <v>185</v>
      </c>
      <c r="M101" s="114">
        <v>0</v>
      </c>
      <c r="N101" s="114">
        <v>0</v>
      </c>
      <c r="O101" s="115" t="e">
        <v>#DIV/0!</v>
      </c>
      <c r="P101" s="117" t="s">
        <v>1</v>
      </c>
      <c r="Q101" s="117" t="s">
        <v>185</v>
      </c>
      <c r="R101" s="146" t="s">
        <v>11</v>
      </c>
    </row>
    <row r="102" spans="1:18" x14ac:dyDescent="0.25">
      <c r="A102" s="118">
        <v>2454</v>
      </c>
      <c r="B102" s="111" t="s">
        <v>137</v>
      </c>
      <c r="C102" s="141">
        <v>2763</v>
      </c>
      <c r="D102" s="141">
        <v>22</v>
      </c>
      <c r="E102" s="142">
        <v>125.59</v>
      </c>
      <c r="F102" s="139">
        <v>60</v>
      </c>
      <c r="G102" s="140" t="s">
        <v>7</v>
      </c>
      <c r="H102" s="119">
        <v>0</v>
      </c>
      <c r="I102" s="119">
        <v>0</v>
      </c>
      <c r="J102" s="135" t="e">
        <v>#DIV/0!</v>
      </c>
      <c r="K102" s="137">
        <v>60</v>
      </c>
      <c r="L102" s="137" t="s">
        <v>7</v>
      </c>
      <c r="M102" s="114">
        <v>2763</v>
      </c>
      <c r="N102" s="114">
        <v>22</v>
      </c>
      <c r="O102" s="115">
        <v>125.59090909090909</v>
      </c>
      <c r="P102" s="117">
        <v>60</v>
      </c>
      <c r="Q102" s="117" t="s">
        <v>7</v>
      </c>
      <c r="R102" s="144" t="s">
        <v>201</v>
      </c>
    </row>
    <row r="103" spans="1:18" x14ac:dyDescent="0.25">
      <c r="A103" s="118">
        <v>1378</v>
      </c>
      <c r="B103" s="111" t="s">
        <v>114</v>
      </c>
      <c r="C103" s="141">
        <v>14622</v>
      </c>
      <c r="D103" s="141">
        <v>89</v>
      </c>
      <c r="E103" s="142">
        <v>164.29</v>
      </c>
      <c r="F103" s="148">
        <v>32</v>
      </c>
      <c r="G103" s="140" t="s">
        <v>3</v>
      </c>
      <c r="H103" s="119">
        <v>1131</v>
      </c>
      <c r="I103" s="119">
        <v>7</v>
      </c>
      <c r="J103" s="135">
        <v>161.57142857142858</v>
      </c>
      <c r="K103" s="137">
        <v>31</v>
      </c>
      <c r="L103" s="137" t="s">
        <v>3</v>
      </c>
      <c r="M103" s="114">
        <v>12023</v>
      </c>
      <c r="N103" s="114">
        <v>72</v>
      </c>
      <c r="O103" s="115">
        <v>166.98611111111111</v>
      </c>
      <c r="P103" s="117">
        <v>31</v>
      </c>
      <c r="Q103" s="117" t="s">
        <v>3</v>
      </c>
      <c r="R103" s="144" t="s">
        <v>192</v>
      </c>
    </row>
    <row r="104" spans="1:18" x14ac:dyDescent="0.25">
      <c r="A104" s="118">
        <v>541</v>
      </c>
      <c r="B104" s="111" t="s">
        <v>129</v>
      </c>
      <c r="C104" s="141">
        <v>22216</v>
      </c>
      <c r="D104" s="141">
        <v>123</v>
      </c>
      <c r="E104" s="142">
        <v>180.62</v>
      </c>
      <c r="F104" s="148">
        <v>21</v>
      </c>
      <c r="G104" s="140" t="s">
        <v>10</v>
      </c>
      <c r="H104" s="119">
        <v>3032</v>
      </c>
      <c r="I104" s="119">
        <v>17</v>
      </c>
      <c r="J104" s="135">
        <v>178.35294117647058</v>
      </c>
      <c r="K104" s="137">
        <v>20</v>
      </c>
      <c r="L104" s="137" t="s">
        <v>10</v>
      </c>
      <c r="M104" s="114">
        <v>17745</v>
      </c>
      <c r="N104" s="114">
        <v>98</v>
      </c>
      <c r="O104" s="115">
        <v>181.07142857142858</v>
      </c>
      <c r="P104" s="117">
        <v>20</v>
      </c>
      <c r="Q104" s="117" t="s">
        <v>10</v>
      </c>
      <c r="R104" s="144" t="s">
        <v>197</v>
      </c>
    </row>
    <row r="105" spans="1:18" x14ac:dyDescent="0.25">
      <c r="A105" s="118">
        <v>721</v>
      </c>
      <c r="B105" s="111" t="s">
        <v>102</v>
      </c>
      <c r="C105" s="141">
        <v>12827</v>
      </c>
      <c r="D105" s="141">
        <v>76</v>
      </c>
      <c r="E105" s="142">
        <v>168.78</v>
      </c>
      <c r="F105" s="148">
        <v>29</v>
      </c>
      <c r="G105" s="140" t="s">
        <v>3</v>
      </c>
      <c r="H105" s="136">
        <v>1560</v>
      </c>
      <c r="I105" s="136">
        <v>9</v>
      </c>
      <c r="J105" s="136">
        <v>173.33</v>
      </c>
      <c r="K105" s="137">
        <v>30</v>
      </c>
      <c r="L105" s="137" t="s">
        <v>3</v>
      </c>
      <c r="M105" s="114">
        <v>12262</v>
      </c>
      <c r="N105" s="114">
        <v>73</v>
      </c>
      <c r="O105" s="115">
        <v>167.97260273972603</v>
      </c>
      <c r="P105" s="117">
        <v>30</v>
      </c>
      <c r="Q105" s="117" t="s">
        <v>3</v>
      </c>
      <c r="R105" s="144" t="s">
        <v>200</v>
      </c>
    </row>
    <row r="106" spans="1:18" x14ac:dyDescent="0.25">
      <c r="A106" s="118">
        <v>2455</v>
      </c>
      <c r="B106" s="111" t="s">
        <v>149</v>
      </c>
      <c r="C106" s="141">
        <v>23020</v>
      </c>
      <c r="D106" s="141">
        <v>136</v>
      </c>
      <c r="E106" s="142">
        <v>169.26</v>
      </c>
      <c r="F106" s="148">
        <v>29</v>
      </c>
      <c r="G106" s="140" t="s">
        <v>3</v>
      </c>
      <c r="H106" s="136">
        <v>1640</v>
      </c>
      <c r="I106" s="136">
        <v>10</v>
      </c>
      <c r="J106" s="136">
        <v>164</v>
      </c>
      <c r="K106" s="137">
        <v>19</v>
      </c>
      <c r="L106" s="137" t="s">
        <v>3</v>
      </c>
      <c r="M106" s="114">
        <v>19175</v>
      </c>
      <c r="N106" s="114">
        <v>114</v>
      </c>
      <c r="O106" s="115">
        <v>168.2017543859649</v>
      </c>
      <c r="P106" s="117">
        <v>19</v>
      </c>
      <c r="Q106" s="117" t="s">
        <v>3</v>
      </c>
      <c r="R106" s="144" t="s">
        <v>202</v>
      </c>
    </row>
    <row r="107" spans="1:18" x14ac:dyDescent="0.25">
      <c r="A107" s="118">
        <v>2456</v>
      </c>
      <c r="B107" s="111" t="s">
        <v>138</v>
      </c>
      <c r="C107" s="141">
        <v>63651</v>
      </c>
      <c r="D107" s="141">
        <v>345</v>
      </c>
      <c r="E107" s="142">
        <v>184.5</v>
      </c>
      <c r="F107" s="139">
        <v>18</v>
      </c>
      <c r="G107" s="140" t="s">
        <v>4</v>
      </c>
      <c r="H107" s="136">
        <v>6082</v>
      </c>
      <c r="I107" s="136">
        <v>35</v>
      </c>
      <c r="J107" s="136">
        <v>173.77</v>
      </c>
      <c r="K107" s="137">
        <v>18</v>
      </c>
      <c r="L107" s="137" t="s">
        <v>4</v>
      </c>
      <c r="M107" s="114">
        <v>50627</v>
      </c>
      <c r="N107" s="114">
        <v>273</v>
      </c>
      <c r="O107" s="115">
        <v>185.44688644688645</v>
      </c>
      <c r="P107" s="117">
        <v>18</v>
      </c>
      <c r="Q107" s="117" t="s">
        <v>4</v>
      </c>
      <c r="R107" s="144" t="s">
        <v>201</v>
      </c>
    </row>
    <row r="108" spans="1:18" x14ac:dyDescent="0.25">
      <c r="A108" s="127">
        <v>2894</v>
      </c>
      <c r="B108" s="128" t="s">
        <v>208</v>
      </c>
      <c r="C108" s="141">
        <v>638</v>
      </c>
      <c r="D108" s="141">
        <v>6</v>
      </c>
      <c r="E108" s="142">
        <v>106.33</v>
      </c>
      <c r="F108" s="139"/>
      <c r="G108" s="140"/>
      <c r="H108" s="136"/>
      <c r="I108" s="136"/>
      <c r="J108" s="136"/>
      <c r="K108" s="137"/>
      <c r="L108" s="137"/>
      <c r="M108" s="114"/>
      <c r="N108" s="114"/>
      <c r="O108" s="115"/>
      <c r="P108" s="117"/>
      <c r="Q108" s="117"/>
      <c r="R108" s="146" t="s">
        <v>193</v>
      </c>
    </row>
    <row r="109" spans="1:18" x14ac:dyDescent="0.25">
      <c r="A109" s="118">
        <v>1464</v>
      </c>
      <c r="B109" s="111" t="s">
        <v>150</v>
      </c>
      <c r="C109" s="141">
        <v>8737</v>
      </c>
      <c r="D109" s="141">
        <v>68</v>
      </c>
      <c r="E109" s="142">
        <v>128.49</v>
      </c>
      <c r="F109" s="148">
        <v>57</v>
      </c>
      <c r="G109" s="140" t="s">
        <v>7</v>
      </c>
      <c r="H109" s="119">
        <v>0</v>
      </c>
      <c r="I109" s="119">
        <v>0</v>
      </c>
      <c r="J109" s="135" t="e">
        <v>#DIV/0!</v>
      </c>
      <c r="K109" s="137">
        <v>58</v>
      </c>
      <c r="L109" s="137" t="s">
        <v>7</v>
      </c>
      <c r="M109" s="114">
        <v>9696</v>
      </c>
      <c r="N109" s="114">
        <v>76</v>
      </c>
      <c r="O109" s="115">
        <v>127.57894736842105</v>
      </c>
      <c r="P109" s="117">
        <v>58</v>
      </c>
      <c r="Q109" s="117" t="s">
        <v>7</v>
      </c>
      <c r="R109" s="144" t="s">
        <v>202</v>
      </c>
    </row>
    <row r="110" spans="1:18" x14ac:dyDescent="0.25">
      <c r="A110" s="118">
        <v>742</v>
      </c>
      <c r="B110" s="111" t="s">
        <v>44</v>
      </c>
      <c r="C110" s="141">
        <v>5496</v>
      </c>
      <c r="D110" s="141">
        <v>39</v>
      </c>
      <c r="E110" s="142">
        <v>140.91999999999999</v>
      </c>
      <c r="F110" s="148">
        <v>49</v>
      </c>
      <c r="G110" s="140" t="s">
        <v>3</v>
      </c>
      <c r="H110" s="119">
        <v>0</v>
      </c>
      <c r="I110" s="119">
        <v>0</v>
      </c>
      <c r="J110" s="135" t="e">
        <v>#DIV/0!</v>
      </c>
      <c r="K110" s="137">
        <v>48</v>
      </c>
      <c r="L110" s="137" t="s">
        <v>3</v>
      </c>
      <c r="M110" s="114">
        <v>5711</v>
      </c>
      <c r="N110" s="114">
        <v>40</v>
      </c>
      <c r="O110" s="115">
        <v>142.77500000000001</v>
      </c>
      <c r="P110" s="117">
        <v>48</v>
      </c>
      <c r="Q110" s="117" t="s">
        <v>3</v>
      </c>
      <c r="R110" s="144" t="s">
        <v>194</v>
      </c>
    </row>
    <row r="111" spans="1:18" x14ac:dyDescent="0.25">
      <c r="A111" s="118">
        <v>1966</v>
      </c>
      <c r="B111" s="111" t="s">
        <v>73</v>
      </c>
      <c r="C111" s="141">
        <v>0</v>
      </c>
      <c r="D111" s="141">
        <v>0</v>
      </c>
      <c r="E111" s="142">
        <v>0</v>
      </c>
      <c r="F111" s="139"/>
      <c r="G111" s="140"/>
      <c r="H111" s="119">
        <v>0</v>
      </c>
      <c r="I111" s="119">
        <v>0</v>
      </c>
      <c r="J111" s="135" t="e">
        <v>#DIV/0!</v>
      </c>
      <c r="K111" s="137" t="s">
        <v>1</v>
      </c>
      <c r="L111" s="137" t="s">
        <v>185</v>
      </c>
      <c r="M111" s="114">
        <v>0</v>
      </c>
      <c r="N111" s="114">
        <v>0</v>
      </c>
      <c r="O111" s="115" t="e">
        <v>#DIV/0!</v>
      </c>
      <c r="P111" s="117" t="s">
        <v>1</v>
      </c>
      <c r="Q111" s="117" t="s">
        <v>185</v>
      </c>
      <c r="R111" s="144" t="s">
        <v>193</v>
      </c>
    </row>
    <row r="112" spans="1:18" x14ac:dyDescent="0.25">
      <c r="A112" s="118">
        <v>2744</v>
      </c>
      <c r="B112" s="111" t="s">
        <v>74</v>
      </c>
      <c r="C112" s="141">
        <v>0</v>
      </c>
      <c r="D112" s="141">
        <v>0</v>
      </c>
      <c r="E112" s="142">
        <v>0</v>
      </c>
      <c r="F112" s="139"/>
      <c r="G112" s="140"/>
      <c r="H112" s="119">
        <v>0</v>
      </c>
      <c r="I112" s="119">
        <v>0</v>
      </c>
      <c r="J112" s="135" t="e">
        <v>#DIV/0!</v>
      </c>
      <c r="K112" s="137" t="s">
        <v>1</v>
      </c>
      <c r="L112" s="137" t="s">
        <v>186</v>
      </c>
      <c r="M112" s="114">
        <v>0</v>
      </c>
      <c r="N112" s="114">
        <v>0</v>
      </c>
      <c r="O112" s="115" t="e">
        <v>#DIV/0!</v>
      </c>
      <c r="P112" s="117" t="s">
        <v>1</v>
      </c>
      <c r="Q112" s="117" t="s">
        <v>186</v>
      </c>
      <c r="R112" s="144" t="s">
        <v>193</v>
      </c>
    </row>
    <row r="113" spans="1:18" x14ac:dyDescent="0.25">
      <c r="A113" s="118">
        <v>2295</v>
      </c>
      <c r="B113" s="111" t="s">
        <v>76</v>
      </c>
      <c r="C113" s="141">
        <v>15119</v>
      </c>
      <c r="D113" s="141">
        <v>103</v>
      </c>
      <c r="E113" s="142">
        <v>146.79</v>
      </c>
      <c r="F113" s="148">
        <v>45</v>
      </c>
      <c r="G113" s="140" t="s">
        <v>3</v>
      </c>
      <c r="H113" s="136">
        <v>1911</v>
      </c>
      <c r="I113" s="136">
        <v>14</v>
      </c>
      <c r="J113" s="136">
        <v>136.5</v>
      </c>
      <c r="K113" s="138">
        <v>36</v>
      </c>
      <c r="L113" s="138" t="s">
        <v>3</v>
      </c>
      <c r="M113" s="121">
        <v>14066</v>
      </c>
      <c r="N113" s="121">
        <v>92</v>
      </c>
      <c r="O113" s="122">
        <v>152.89130434782609</v>
      </c>
      <c r="P113" s="117">
        <v>41</v>
      </c>
      <c r="Q113" s="117" t="s">
        <v>3</v>
      </c>
      <c r="R113" s="144" t="s">
        <v>193</v>
      </c>
    </row>
    <row r="114" spans="1:18" x14ac:dyDescent="0.25">
      <c r="A114" s="118">
        <v>790</v>
      </c>
      <c r="B114" s="111" t="s">
        <v>31</v>
      </c>
      <c r="C114" s="141">
        <v>20840</v>
      </c>
      <c r="D114" s="141">
        <v>113</v>
      </c>
      <c r="E114" s="142">
        <v>184.42</v>
      </c>
      <c r="F114" s="148">
        <v>18</v>
      </c>
      <c r="G114" s="140" t="s">
        <v>4</v>
      </c>
      <c r="H114" s="136">
        <v>3377</v>
      </c>
      <c r="I114" s="136">
        <v>18</v>
      </c>
      <c r="J114" s="136">
        <v>187.61</v>
      </c>
      <c r="K114" s="137">
        <v>19</v>
      </c>
      <c r="L114" s="137" t="s">
        <v>4</v>
      </c>
      <c r="M114" s="114">
        <v>14829</v>
      </c>
      <c r="N114" s="114">
        <v>81</v>
      </c>
      <c r="O114" s="115">
        <v>183.07407407407408</v>
      </c>
      <c r="P114" s="117">
        <v>19</v>
      </c>
      <c r="Q114" s="117" t="s">
        <v>4</v>
      </c>
      <c r="R114" s="144" t="s">
        <v>198</v>
      </c>
    </row>
    <row r="115" spans="1:18" x14ac:dyDescent="0.25">
      <c r="A115" s="118">
        <v>1381</v>
      </c>
      <c r="B115" s="111" t="s">
        <v>32</v>
      </c>
      <c r="C115" s="141">
        <v>27815</v>
      </c>
      <c r="D115" s="141">
        <v>155</v>
      </c>
      <c r="E115" s="142">
        <v>179.45</v>
      </c>
      <c r="F115" s="139">
        <v>22</v>
      </c>
      <c r="G115" s="140" t="s">
        <v>4</v>
      </c>
      <c r="H115" s="119">
        <v>5093</v>
      </c>
      <c r="I115" s="119">
        <v>28</v>
      </c>
      <c r="J115" s="135">
        <v>181.89</v>
      </c>
      <c r="K115" s="137">
        <v>20</v>
      </c>
      <c r="L115" s="137" t="s">
        <v>3</v>
      </c>
      <c r="M115" s="114">
        <v>23849</v>
      </c>
      <c r="N115" s="114">
        <v>134</v>
      </c>
      <c r="O115" s="115">
        <v>177.97761194029852</v>
      </c>
      <c r="P115" s="117">
        <v>22</v>
      </c>
      <c r="Q115" s="117" t="s">
        <v>3</v>
      </c>
      <c r="R115" s="144" t="s">
        <v>198</v>
      </c>
    </row>
    <row r="116" spans="1:18" x14ac:dyDescent="0.25">
      <c r="A116" s="118">
        <v>1467</v>
      </c>
      <c r="B116" s="111" t="s">
        <v>46</v>
      </c>
      <c r="C116" s="141">
        <v>18703</v>
      </c>
      <c r="D116" s="141">
        <v>118</v>
      </c>
      <c r="E116" s="142">
        <v>158.5</v>
      </c>
      <c r="F116" s="148">
        <v>36</v>
      </c>
      <c r="G116" s="140" t="s">
        <v>7</v>
      </c>
      <c r="H116" s="136">
        <v>1469</v>
      </c>
      <c r="I116" s="136">
        <v>9</v>
      </c>
      <c r="J116" s="136">
        <v>163.22</v>
      </c>
      <c r="K116" s="137">
        <v>37</v>
      </c>
      <c r="L116" s="137" t="s">
        <v>7</v>
      </c>
      <c r="M116" s="114">
        <v>15080</v>
      </c>
      <c r="N116" s="114">
        <v>96</v>
      </c>
      <c r="O116" s="115">
        <v>157.08333333333334</v>
      </c>
      <c r="P116" s="117">
        <v>37</v>
      </c>
      <c r="Q116" s="117" t="s">
        <v>7</v>
      </c>
      <c r="R116" s="144" t="s">
        <v>194</v>
      </c>
    </row>
    <row r="117" spans="1:18" x14ac:dyDescent="0.25">
      <c r="A117" s="118">
        <v>2596</v>
      </c>
      <c r="B117" s="111" t="s">
        <v>47</v>
      </c>
      <c r="C117" s="141">
        <v>8638</v>
      </c>
      <c r="D117" s="141">
        <v>57</v>
      </c>
      <c r="E117" s="142">
        <v>151.54</v>
      </c>
      <c r="F117" s="139">
        <v>41</v>
      </c>
      <c r="G117" s="140" t="s">
        <v>3</v>
      </c>
      <c r="H117" s="119">
        <v>0</v>
      </c>
      <c r="I117" s="119">
        <v>0</v>
      </c>
      <c r="J117" s="135" t="e">
        <v>#DIV/0!</v>
      </c>
      <c r="K117" s="137">
        <v>41</v>
      </c>
      <c r="L117" s="137" t="s">
        <v>3</v>
      </c>
      <c r="M117" s="114">
        <v>8638</v>
      </c>
      <c r="N117" s="114">
        <v>57</v>
      </c>
      <c r="O117" s="115">
        <v>151.54385964912279</v>
      </c>
      <c r="P117" s="117">
        <v>41</v>
      </c>
      <c r="Q117" s="117" t="s">
        <v>3</v>
      </c>
      <c r="R117" s="144" t="s">
        <v>194</v>
      </c>
    </row>
    <row r="118" spans="1:18" x14ac:dyDescent="0.25">
      <c r="A118" s="118">
        <v>2775</v>
      </c>
      <c r="B118" s="111" t="s">
        <v>139</v>
      </c>
      <c r="C118" s="141">
        <v>3523</v>
      </c>
      <c r="D118" s="141">
        <v>24</v>
      </c>
      <c r="E118" s="142">
        <v>146.79</v>
      </c>
      <c r="F118" s="139">
        <v>45</v>
      </c>
      <c r="G118" s="140" t="s">
        <v>3</v>
      </c>
      <c r="H118" s="119">
        <v>0</v>
      </c>
      <c r="I118" s="119">
        <v>0</v>
      </c>
      <c r="J118" s="135" t="e">
        <v>#DIV/0!</v>
      </c>
      <c r="K118" s="137">
        <v>45</v>
      </c>
      <c r="L118" s="137" t="s">
        <v>3</v>
      </c>
      <c r="M118" s="114">
        <v>3523</v>
      </c>
      <c r="N118" s="114">
        <v>24</v>
      </c>
      <c r="O118" s="115">
        <v>146.79166666666666</v>
      </c>
      <c r="P118" s="117">
        <v>45</v>
      </c>
      <c r="Q118" s="117" t="s">
        <v>3</v>
      </c>
      <c r="R118" s="144" t="s">
        <v>201</v>
      </c>
    </row>
    <row r="119" spans="1:18" x14ac:dyDescent="0.25">
      <c r="A119" s="118">
        <v>856</v>
      </c>
      <c r="B119" s="111" t="s">
        <v>94</v>
      </c>
      <c r="C119" s="141">
        <v>1168</v>
      </c>
      <c r="D119" s="141">
        <v>8</v>
      </c>
      <c r="E119" s="142">
        <v>146</v>
      </c>
      <c r="F119" s="139"/>
      <c r="G119" s="140"/>
      <c r="H119" s="119">
        <v>0</v>
      </c>
      <c r="I119" s="119">
        <v>0</v>
      </c>
      <c r="J119" s="135" t="e">
        <v>#DIV/0!</v>
      </c>
      <c r="K119" s="137" t="s">
        <v>177</v>
      </c>
      <c r="L119" s="137" t="s">
        <v>186</v>
      </c>
      <c r="M119" s="114">
        <v>1168</v>
      </c>
      <c r="N119" s="114">
        <v>8</v>
      </c>
      <c r="O119" s="115">
        <v>146</v>
      </c>
      <c r="P119" s="117" t="s">
        <v>177</v>
      </c>
      <c r="Q119" s="117" t="s">
        <v>186</v>
      </c>
      <c r="R119" s="144" t="s">
        <v>199</v>
      </c>
    </row>
    <row r="120" spans="1:18" x14ac:dyDescent="0.25">
      <c r="A120" s="118">
        <v>859</v>
      </c>
      <c r="B120" s="111" t="s">
        <v>130</v>
      </c>
      <c r="C120" s="141">
        <v>18367</v>
      </c>
      <c r="D120" s="141">
        <v>104</v>
      </c>
      <c r="E120" s="142">
        <v>176.61</v>
      </c>
      <c r="F120" s="148">
        <v>24</v>
      </c>
      <c r="G120" s="140" t="s">
        <v>3</v>
      </c>
      <c r="H120" s="119">
        <v>3933</v>
      </c>
      <c r="I120" s="119">
        <v>21</v>
      </c>
      <c r="J120" s="135">
        <v>187.29</v>
      </c>
      <c r="K120" s="137">
        <v>16</v>
      </c>
      <c r="L120" s="137" t="s">
        <v>3</v>
      </c>
      <c r="M120" s="114">
        <v>17096</v>
      </c>
      <c r="N120" s="114">
        <v>97</v>
      </c>
      <c r="O120" s="115">
        <v>176.24742268041237</v>
      </c>
      <c r="P120" s="117">
        <v>23</v>
      </c>
      <c r="Q120" s="117" t="s">
        <v>3</v>
      </c>
      <c r="R120" s="144" t="s">
        <v>197</v>
      </c>
    </row>
    <row r="121" spans="1:18" x14ac:dyDescent="0.25">
      <c r="A121" s="118">
        <v>860</v>
      </c>
      <c r="B121" s="111" t="s">
        <v>77</v>
      </c>
      <c r="C121" s="141">
        <v>5272</v>
      </c>
      <c r="D121" s="141">
        <v>29</v>
      </c>
      <c r="E121" s="142">
        <v>181.79</v>
      </c>
      <c r="F121" s="148">
        <v>20</v>
      </c>
      <c r="G121" s="140" t="s">
        <v>4</v>
      </c>
      <c r="H121" s="119">
        <v>810</v>
      </c>
      <c r="I121" s="119">
        <v>4</v>
      </c>
      <c r="J121" s="135">
        <v>202.5</v>
      </c>
      <c r="K121" s="137">
        <v>21</v>
      </c>
      <c r="L121" s="137" t="s">
        <v>4</v>
      </c>
      <c r="M121" s="114">
        <v>4144</v>
      </c>
      <c r="N121" s="114">
        <v>23</v>
      </c>
      <c r="O121" s="115">
        <v>180.17391304347825</v>
      </c>
      <c r="P121" s="117">
        <v>21</v>
      </c>
      <c r="Q121" s="117" t="s">
        <v>4</v>
      </c>
      <c r="R121" s="144" t="s">
        <v>179</v>
      </c>
    </row>
    <row r="122" spans="1:18" x14ac:dyDescent="0.25">
      <c r="A122" s="118">
        <v>1868</v>
      </c>
      <c r="B122" s="111" t="s">
        <v>80</v>
      </c>
      <c r="C122" s="141">
        <v>42722</v>
      </c>
      <c r="D122" s="141">
        <v>243</v>
      </c>
      <c r="E122" s="142">
        <v>175.81</v>
      </c>
      <c r="F122" s="148">
        <v>25</v>
      </c>
      <c r="G122" s="140" t="s">
        <v>3</v>
      </c>
      <c r="H122" s="136">
        <v>3165</v>
      </c>
      <c r="I122" s="136">
        <v>18</v>
      </c>
      <c r="J122" s="136">
        <v>175.83</v>
      </c>
      <c r="K122" s="137">
        <v>24</v>
      </c>
      <c r="L122" s="137" t="s">
        <v>3</v>
      </c>
      <c r="M122" s="114">
        <v>36454</v>
      </c>
      <c r="N122" s="114">
        <v>206</v>
      </c>
      <c r="O122" s="115">
        <v>176.96116504854368</v>
      </c>
      <c r="P122" s="117">
        <v>24</v>
      </c>
      <c r="Q122" s="117" t="s">
        <v>3</v>
      </c>
      <c r="R122" s="144" t="s">
        <v>193</v>
      </c>
    </row>
    <row r="123" spans="1:18" x14ac:dyDescent="0.25">
      <c r="A123" s="118">
        <v>1869</v>
      </c>
      <c r="B123" s="111" t="s">
        <v>81</v>
      </c>
      <c r="C123" s="141">
        <v>44399</v>
      </c>
      <c r="D123" s="141">
        <v>273</v>
      </c>
      <c r="E123" s="142">
        <v>162.63</v>
      </c>
      <c r="F123" s="148">
        <v>34</v>
      </c>
      <c r="G123" s="140" t="s">
        <v>7</v>
      </c>
      <c r="H123" s="136">
        <v>4176</v>
      </c>
      <c r="I123" s="136">
        <v>27</v>
      </c>
      <c r="J123" s="136">
        <v>154.66999999999999</v>
      </c>
      <c r="K123" s="137">
        <v>32</v>
      </c>
      <c r="L123" s="137" t="s">
        <v>7</v>
      </c>
      <c r="M123" s="114">
        <v>34981</v>
      </c>
      <c r="N123" s="114">
        <v>212</v>
      </c>
      <c r="O123" s="115">
        <v>165.00471698113208</v>
      </c>
      <c r="P123" s="117">
        <v>32</v>
      </c>
      <c r="Q123" s="117" t="s">
        <v>7</v>
      </c>
      <c r="R123" s="144" t="s">
        <v>193</v>
      </c>
    </row>
    <row r="124" spans="1:18" x14ac:dyDescent="0.25">
      <c r="A124" s="118">
        <v>893</v>
      </c>
      <c r="B124" s="111" t="s">
        <v>87</v>
      </c>
      <c r="C124" s="141">
        <v>19037</v>
      </c>
      <c r="D124" s="141">
        <v>104</v>
      </c>
      <c r="E124" s="142">
        <v>183.05</v>
      </c>
      <c r="F124" s="148">
        <v>19</v>
      </c>
      <c r="G124" s="140" t="s">
        <v>4</v>
      </c>
      <c r="H124" s="136">
        <v>3204</v>
      </c>
      <c r="I124" s="136">
        <v>18</v>
      </c>
      <c r="J124" s="136">
        <v>178</v>
      </c>
      <c r="K124" s="137">
        <v>18</v>
      </c>
      <c r="L124" s="137" t="s">
        <v>4</v>
      </c>
      <c r="M124" s="126">
        <v>14766</v>
      </c>
      <c r="N124" s="114">
        <v>80</v>
      </c>
      <c r="O124" s="115">
        <v>184.57499999999999</v>
      </c>
      <c r="P124" s="117">
        <v>18</v>
      </c>
      <c r="Q124" s="117" t="s">
        <v>4</v>
      </c>
      <c r="R124" s="144" t="s">
        <v>195</v>
      </c>
    </row>
    <row r="125" spans="1:18" x14ac:dyDescent="0.25">
      <c r="A125" s="127">
        <v>2893</v>
      </c>
      <c r="B125" s="128" t="s">
        <v>207</v>
      </c>
      <c r="C125" s="141">
        <v>808</v>
      </c>
      <c r="D125" s="141">
        <v>6</v>
      </c>
      <c r="E125" s="142">
        <v>134.66</v>
      </c>
      <c r="F125" s="139"/>
      <c r="G125" s="140"/>
      <c r="H125" s="136"/>
      <c r="I125" s="136"/>
      <c r="J125" s="136"/>
      <c r="K125" s="137"/>
      <c r="L125" s="137"/>
      <c r="M125" s="126"/>
      <c r="N125" s="114"/>
      <c r="O125" s="115"/>
      <c r="P125" s="117"/>
      <c r="Q125" s="117"/>
      <c r="R125" s="146" t="s">
        <v>193</v>
      </c>
    </row>
    <row r="126" spans="1:18" x14ac:dyDescent="0.25">
      <c r="A126" s="118">
        <v>913</v>
      </c>
      <c r="B126" s="111" t="s">
        <v>48</v>
      </c>
      <c r="C126" s="141">
        <v>7597</v>
      </c>
      <c r="D126" s="141">
        <v>49</v>
      </c>
      <c r="E126" s="142">
        <v>155.04</v>
      </c>
      <c r="F126" s="148">
        <v>39</v>
      </c>
      <c r="G126" s="140" t="s">
        <v>3</v>
      </c>
      <c r="H126" s="136">
        <v>799</v>
      </c>
      <c r="I126" s="136">
        <v>6</v>
      </c>
      <c r="J126" s="136">
        <v>133.16999999999999</v>
      </c>
      <c r="K126" s="137">
        <v>36</v>
      </c>
      <c r="L126" s="137" t="s">
        <v>3</v>
      </c>
      <c r="M126" s="114">
        <v>5854</v>
      </c>
      <c r="N126" s="114">
        <v>37</v>
      </c>
      <c r="O126" s="115">
        <v>158.21621621621622</v>
      </c>
      <c r="P126" s="117">
        <v>36</v>
      </c>
      <c r="Q126" s="117" t="s">
        <v>3</v>
      </c>
      <c r="R126" s="144" t="s">
        <v>194</v>
      </c>
    </row>
    <row r="127" spans="1:18" x14ac:dyDescent="0.25">
      <c r="A127" s="118">
        <v>1757</v>
      </c>
      <c r="B127" s="111" t="s">
        <v>140</v>
      </c>
      <c r="C127" s="141">
        <v>5402</v>
      </c>
      <c r="D127" s="141">
        <v>36</v>
      </c>
      <c r="E127" s="142">
        <v>150.06</v>
      </c>
      <c r="F127" s="148">
        <v>42</v>
      </c>
      <c r="G127" s="140" t="s">
        <v>7</v>
      </c>
      <c r="H127" s="119">
        <v>0</v>
      </c>
      <c r="I127" s="119">
        <v>0</v>
      </c>
      <c r="J127" s="135" t="e">
        <v>#DIV/0!</v>
      </c>
      <c r="K127" s="137">
        <v>41</v>
      </c>
      <c r="L127" s="137" t="s">
        <v>7</v>
      </c>
      <c r="M127" s="114">
        <v>4275</v>
      </c>
      <c r="N127" s="114">
        <v>28</v>
      </c>
      <c r="O127" s="115">
        <v>152.67857142857142</v>
      </c>
      <c r="P127" s="117">
        <v>41</v>
      </c>
      <c r="Q127" s="117" t="s">
        <v>7</v>
      </c>
      <c r="R127" s="144" t="s">
        <v>201</v>
      </c>
    </row>
    <row r="129" spans="4:4" x14ac:dyDescent="0.25">
      <c r="D129" s="129"/>
    </row>
  </sheetData>
  <mergeCells count="4">
    <mergeCell ref="H2:L2"/>
    <mergeCell ref="M2:O2"/>
    <mergeCell ref="P2:Q2"/>
    <mergeCell ref="C2:G2"/>
  </mergeCells>
  <conditionalFormatting sqref="E1:F1">
    <cfRule type="cellIs" dxfId="41" priority="1" stopIfTrue="1" operator="greaterThanOrEqual">
      <formula>200</formula>
    </cfRule>
  </conditionalFormatting>
  <conditionalFormatting sqref="J1:K1">
    <cfRule type="cellIs" dxfId="40" priority="8" stopIfTrue="1" operator="greaterThanOrEqual">
      <formula>200</formula>
    </cfRule>
  </conditionalFormatting>
  <conditionalFormatting sqref="K3:L12 P3:Q12 P14:Q17 P19:Q21 P24:Q28 P30:Q34 P36:Q40 P43:Q47 P49:Q49 P51:P54 Q51:Q63 Q65:Q77 Q79:Q82 Q84:Q85 Q100:Q106 Q110:Q118 Q120:Q123 O124:O125 N126 Q127">
    <cfRule type="cellIs" dxfId="39" priority="11" stopIfTrue="1" operator="equal">
      <formula>IF(#REF!&gt;=200,0,"")</formula>
    </cfRule>
  </conditionalFormatting>
  <conditionalFormatting sqref="K14:L17 K19:L21 K24:L28 K30:L34 K36:L40 K43:L47 K49:L49 K51:K54 L51:L63 L65:L77 L79:L82 L84:L85 L100:L106 L110:L118 L120:L123 L127">
    <cfRule type="cellIs" dxfId="38" priority="10" stopIfTrue="1" operator="equal">
      <formula>IF(#REF!&gt;=200,0,"")</formula>
    </cfRule>
  </conditionalFormatting>
  <conditionalFormatting sqref="L87:L98">
    <cfRule type="cellIs" dxfId="37" priority="6" stopIfTrue="1" operator="equal">
      <formula>IF(#REF!&gt;=200,0,"")</formula>
    </cfRule>
  </conditionalFormatting>
  <conditionalFormatting sqref="O1">
    <cfRule type="cellIs" dxfId="36" priority="7" stopIfTrue="1" operator="greaterThanOrEqual">
      <formula>200</formula>
    </cfRule>
  </conditionalFormatting>
  <conditionalFormatting sqref="O3:O12 O14:O17 O19:O21 O24:O28 O30:O34 O36:O40 O43:O47 O49 O51:O63 O65:O77 O79:O82 O84:O85 O100:O106 O110:O118 O120:O123 O127">
    <cfRule type="cellIs" dxfId="35" priority="12" stopIfTrue="1" operator="greaterThanOrEqual">
      <formula>200</formula>
    </cfRule>
  </conditionalFormatting>
  <conditionalFormatting sqref="O87:O98">
    <cfRule type="cellIs" dxfId="34" priority="4" stopIfTrue="1" operator="greaterThanOrEqual">
      <formula>200</formula>
    </cfRule>
  </conditionalFormatting>
  <conditionalFormatting sqref="Q87:Q98">
    <cfRule type="cellIs" dxfId="33" priority="5" stopIfTrue="1" operator="equal">
      <formula>IF(#REF!&gt;=200,0,"")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J135"/>
  <sheetViews>
    <sheetView zoomScaleNormal="100" workbookViewId="0">
      <selection activeCell="K122" sqref="K122"/>
    </sheetView>
  </sheetViews>
  <sheetFormatPr baseColWidth="10" defaultColWidth="11.5703125" defaultRowHeight="15" x14ac:dyDescent="0.25"/>
  <cols>
    <col min="1" max="1" width="10.28515625" style="25" bestFit="1" customWidth="1"/>
    <col min="2" max="2" width="11.85546875" style="245" bestFit="1" customWidth="1"/>
    <col min="3" max="3" width="18.42578125" style="245" bestFit="1" customWidth="1"/>
    <col min="4" max="4" width="17" style="25" bestFit="1" customWidth="1"/>
    <col min="5" max="9" width="13" style="25" hidden="1" customWidth="1"/>
    <col min="10" max="12" width="13" style="25" customWidth="1"/>
    <col min="13" max="14" width="13" style="246" customWidth="1"/>
    <col min="15" max="39" width="13" style="25" customWidth="1"/>
  </cols>
  <sheetData>
    <row r="1" spans="1:166" s="97" customFormat="1" x14ac:dyDescent="0.25">
      <c r="A1" s="71" t="s">
        <v>217</v>
      </c>
      <c r="B1" s="151" t="s">
        <v>218</v>
      </c>
      <c r="C1" s="151" t="s">
        <v>219</v>
      </c>
      <c r="D1" s="152" t="s">
        <v>220</v>
      </c>
      <c r="E1" s="360" t="s">
        <v>221</v>
      </c>
      <c r="F1" s="360"/>
      <c r="G1" s="360"/>
      <c r="H1" s="360"/>
      <c r="I1" s="360"/>
      <c r="J1" s="360" t="s">
        <v>255</v>
      </c>
      <c r="K1" s="360"/>
      <c r="L1" s="360"/>
      <c r="M1" s="360"/>
      <c r="N1" s="360"/>
      <c r="O1" s="360" t="s">
        <v>221</v>
      </c>
      <c r="P1" s="360"/>
      <c r="Q1" s="360"/>
      <c r="R1" s="360"/>
      <c r="S1" s="360"/>
      <c r="T1" s="360" t="s">
        <v>221</v>
      </c>
      <c r="U1" s="360"/>
      <c r="V1" s="360"/>
      <c r="W1" s="360"/>
      <c r="X1" s="360"/>
      <c r="Y1" s="360" t="s">
        <v>221</v>
      </c>
      <c r="Z1" s="360"/>
      <c r="AA1" s="360"/>
      <c r="AB1" s="360"/>
      <c r="AC1" s="360"/>
      <c r="AD1" s="360" t="s">
        <v>221</v>
      </c>
      <c r="AE1" s="360"/>
      <c r="AF1" s="360"/>
      <c r="AG1" s="360"/>
      <c r="AH1" s="360"/>
      <c r="AI1" s="360" t="s">
        <v>222</v>
      </c>
      <c r="AJ1" s="360"/>
      <c r="AK1" s="360"/>
      <c r="AL1" s="360"/>
      <c r="AM1" s="360"/>
    </row>
    <row r="2" spans="1:166" ht="18" x14ac:dyDescent="0.25">
      <c r="A2" s="71"/>
      <c r="B2" s="153" t="s">
        <v>223</v>
      </c>
      <c r="C2" s="154" t="s">
        <v>224</v>
      </c>
      <c r="D2" s="155" t="s">
        <v>220</v>
      </c>
      <c r="E2" s="32" t="s">
        <v>151</v>
      </c>
      <c r="F2" s="32" t="s">
        <v>152</v>
      </c>
      <c r="G2" s="34" t="s">
        <v>153</v>
      </c>
      <c r="H2" s="156" t="s">
        <v>154</v>
      </c>
      <c r="I2" s="157" t="s">
        <v>155</v>
      </c>
      <c r="J2" s="32" t="s">
        <v>151</v>
      </c>
      <c r="K2" s="32" t="s">
        <v>152</v>
      </c>
      <c r="L2" s="34" t="s">
        <v>153</v>
      </c>
      <c r="M2" s="156" t="s">
        <v>154</v>
      </c>
      <c r="N2" s="158" t="s">
        <v>155</v>
      </c>
      <c r="O2" s="32" t="s">
        <v>151</v>
      </c>
      <c r="P2" s="32" t="s">
        <v>152</v>
      </c>
      <c r="Q2" s="34" t="s">
        <v>153</v>
      </c>
      <c r="R2" s="156" t="s">
        <v>154</v>
      </c>
      <c r="S2" s="157" t="s">
        <v>155</v>
      </c>
      <c r="T2" s="32" t="s">
        <v>151</v>
      </c>
      <c r="U2" s="32" t="s">
        <v>152</v>
      </c>
      <c r="V2" s="34" t="s">
        <v>153</v>
      </c>
      <c r="W2" s="156" t="s">
        <v>154</v>
      </c>
      <c r="X2" s="157" t="s">
        <v>155</v>
      </c>
      <c r="Y2" s="32" t="s">
        <v>151</v>
      </c>
      <c r="Z2" s="32" t="s">
        <v>152</v>
      </c>
      <c r="AA2" s="34" t="s">
        <v>153</v>
      </c>
      <c r="AB2" s="156" t="s">
        <v>154</v>
      </c>
      <c r="AC2" s="157" t="s">
        <v>155</v>
      </c>
      <c r="AD2" s="32" t="s">
        <v>151</v>
      </c>
      <c r="AE2" s="32" t="s">
        <v>152</v>
      </c>
      <c r="AF2" s="34" t="s">
        <v>153</v>
      </c>
      <c r="AG2" s="156" t="s">
        <v>154</v>
      </c>
      <c r="AH2" s="157" t="s">
        <v>155</v>
      </c>
      <c r="AI2" s="32" t="s">
        <v>151</v>
      </c>
      <c r="AJ2" s="32" t="s">
        <v>152</v>
      </c>
      <c r="AK2" s="34" t="s">
        <v>153</v>
      </c>
      <c r="AL2" s="156" t="s">
        <v>154</v>
      </c>
      <c r="AM2" s="157" t="s">
        <v>155</v>
      </c>
    </row>
    <row r="3" spans="1:166" x14ac:dyDescent="0.25">
      <c r="A3" s="159"/>
      <c r="B3" s="160">
        <f>COUNTIF(B$4:B$132,"Monsieur")</f>
        <v>93</v>
      </c>
      <c r="C3" s="161">
        <f>COUNTIF(B4:B132,"Madame")</f>
        <v>36</v>
      </c>
      <c r="D3" s="75"/>
      <c r="E3" s="162"/>
      <c r="F3" s="162"/>
      <c r="G3" s="162"/>
      <c r="H3" s="162"/>
      <c r="I3" s="162"/>
      <c r="J3" s="361" t="s">
        <v>225</v>
      </c>
      <c r="K3" s="361"/>
      <c r="L3" s="361"/>
      <c r="M3" s="361"/>
      <c r="N3" s="362"/>
      <c r="O3" s="361" t="s">
        <v>226</v>
      </c>
      <c r="P3" s="361"/>
      <c r="Q3" s="361"/>
      <c r="R3" s="361"/>
      <c r="S3" s="362"/>
      <c r="T3" s="352" t="s">
        <v>227</v>
      </c>
      <c r="U3" s="352"/>
      <c r="V3" s="352"/>
      <c r="W3" s="352"/>
      <c r="X3" s="353"/>
      <c r="Y3" s="355" t="s">
        <v>228</v>
      </c>
      <c r="Z3" s="355"/>
      <c r="AA3" s="355"/>
      <c r="AB3" s="355"/>
      <c r="AC3" s="356"/>
      <c r="AD3" s="355" t="s">
        <v>216</v>
      </c>
      <c r="AE3" s="355"/>
      <c r="AF3" s="355"/>
      <c r="AG3" s="355"/>
      <c r="AH3" s="356"/>
      <c r="AI3" s="355" t="s">
        <v>229</v>
      </c>
      <c r="AJ3" s="355"/>
      <c r="AK3" s="355"/>
      <c r="AL3" s="355"/>
      <c r="AM3" s="356"/>
    </row>
    <row r="4" spans="1:166" s="182" customFormat="1" ht="15.75" x14ac:dyDescent="0.25">
      <c r="A4" s="77">
        <v>48</v>
      </c>
      <c r="B4" s="163" t="s">
        <v>231</v>
      </c>
      <c r="C4" s="164" t="s">
        <v>82</v>
      </c>
      <c r="D4" s="70" t="s">
        <v>179</v>
      </c>
      <c r="E4" s="70"/>
      <c r="F4" s="70"/>
      <c r="G4" s="70"/>
      <c r="H4" s="70"/>
      <c r="I4" s="70"/>
      <c r="J4" s="183">
        <v>7361</v>
      </c>
      <c r="K4" s="183">
        <v>40</v>
      </c>
      <c r="L4" s="166">
        <v>184.02</v>
      </c>
      <c r="M4" s="188">
        <v>18</v>
      </c>
      <c r="N4" s="167" t="s">
        <v>4</v>
      </c>
      <c r="O4" s="184">
        <v>6849</v>
      </c>
      <c r="P4" s="184">
        <v>37</v>
      </c>
      <c r="Q4" s="185">
        <v>185.1081081081081</v>
      </c>
      <c r="R4" s="186">
        <v>18</v>
      </c>
      <c r="S4" s="187" t="s">
        <v>4</v>
      </c>
      <c r="T4" s="172">
        <v>3475</v>
      </c>
      <c r="U4" s="172">
        <v>19</v>
      </c>
      <c r="V4" s="172">
        <v>182.89</v>
      </c>
      <c r="W4" s="173">
        <v>0</v>
      </c>
      <c r="X4" s="174"/>
      <c r="Y4" s="19">
        <v>1560</v>
      </c>
      <c r="Z4" s="19">
        <v>9</v>
      </c>
      <c r="AA4" s="19">
        <v>0</v>
      </c>
      <c r="AB4" s="175">
        <v>0</v>
      </c>
      <c r="AC4" s="175">
        <v>0</v>
      </c>
      <c r="AD4" s="176">
        <v>5321</v>
      </c>
      <c r="AE4" s="176">
        <v>29</v>
      </c>
      <c r="AF4" s="177">
        <v>183.48</v>
      </c>
      <c r="AG4" s="178">
        <v>19</v>
      </c>
      <c r="AH4" s="179" t="s">
        <v>4</v>
      </c>
      <c r="AI4" s="180">
        <v>8503</v>
      </c>
      <c r="AJ4" s="180">
        <v>47</v>
      </c>
      <c r="AK4" s="181">
        <v>180.91489361702128</v>
      </c>
      <c r="AL4" s="117">
        <v>21</v>
      </c>
      <c r="AM4" s="117" t="s">
        <v>4</v>
      </c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</row>
    <row r="5" spans="1:166" ht="15.75" x14ac:dyDescent="0.25">
      <c r="A5" s="77">
        <v>111</v>
      </c>
      <c r="B5" s="163" t="s">
        <v>231</v>
      </c>
      <c r="C5" s="164" t="s">
        <v>83</v>
      </c>
      <c r="D5" s="70" t="s">
        <v>179</v>
      </c>
      <c r="E5" s="70"/>
      <c r="F5" s="70"/>
      <c r="G5" s="70"/>
      <c r="H5" s="70"/>
      <c r="I5" s="70"/>
      <c r="J5" s="165">
        <v>12385</v>
      </c>
      <c r="K5" s="165">
        <v>76</v>
      </c>
      <c r="L5" s="166">
        <v>162.96</v>
      </c>
      <c r="M5" s="167">
        <v>34</v>
      </c>
      <c r="N5" s="167" t="s">
        <v>3</v>
      </c>
      <c r="O5" s="168">
        <v>11144</v>
      </c>
      <c r="P5" s="168">
        <v>68</v>
      </c>
      <c r="Q5" s="169">
        <v>163.88235294117646</v>
      </c>
      <c r="R5" s="186">
        <v>33</v>
      </c>
      <c r="S5" s="187" t="s">
        <v>3</v>
      </c>
      <c r="T5" s="172">
        <v>10597</v>
      </c>
      <c r="U5" s="172">
        <v>65</v>
      </c>
      <c r="V5" s="172">
        <v>163.03</v>
      </c>
      <c r="W5" s="173">
        <v>33</v>
      </c>
      <c r="X5" s="174" t="s">
        <v>3</v>
      </c>
      <c r="Y5" s="19">
        <v>21373</v>
      </c>
      <c r="Z5" s="19">
        <v>127</v>
      </c>
      <c r="AA5" s="19">
        <v>168.29</v>
      </c>
      <c r="AB5" s="175">
        <v>29</v>
      </c>
      <c r="AC5" s="175" t="s">
        <v>3</v>
      </c>
      <c r="AD5" s="176">
        <v>29748</v>
      </c>
      <c r="AE5" s="176">
        <v>175</v>
      </c>
      <c r="AF5" s="177">
        <v>169.99</v>
      </c>
      <c r="AG5" s="178">
        <v>29</v>
      </c>
      <c r="AH5" s="179" t="s">
        <v>3</v>
      </c>
      <c r="AI5" s="180">
        <v>33308</v>
      </c>
      <c r="AJ5" s="180">
        <v>196</v>
      </c>
      <c r="AK5" s="181">
        <v>169.9387755102041</v>
      </c>
      <c r="AL5" s="117">
        <v>29</v>
      </c>
      <c r="AM5" s="117" t="s">
        <v>3</v>
      </c>
    </row>
    <row r="6" spans="1:166" ht="15.75" x14ac:dyDescent="0.25">
      <c r="A6" s="77">
        <v>123</v>
      </c>
      <c r="B6" s="163" t="s">
        <v>231</v>
      </c>
      <c r="C6" s="164" t="s">
        <v>115</v>
      </c>
      <c r="D6" s="70" t="s">
        <v>16</v>
      </c>
      <c r="E6" s="70"/>
      <c r="F6" s="70"/>
      <c r="G6" s="70"/>
      <c r="H6" s="70"/>
      <c r="I6" s="70"/>
      <c r="J6" s="183">
        <v>10172</v>
      </c>
      <c r="K6" s="183">
        <v>58</v>
      </c>
      <c r="L6" s="166">
        <v>175.38</v>
      </c>
      <c r="M6" s="188">
        <v>25</v>
      </c>
      <c r="N6" s="167" t="s">
        <v>3</v>
      </c>
      <c r="O6" s="192">
        <v>10313</v>
      </c>
      <c r="P6" s="192">
        <v>58</v>
      </c>
      <c r="Q6" s="169">
        <v>177.81034482758622</v>
      </c>
      <c r="R6" s="186">
        <v>23</v>
      </c>
      <c r="S6" s="187" t="s">
        <v>3</v>
      </c>
      <c r="T6" s="172">
        <v>5273</v>
      </c>
      <c r="U6" s="172">
        <v>29</v>
      </c>
      <c r="V6" s="172">
        <v>181.83</v>
      </c>
      <c r="W6" s="173">
        <v>20</v>
      </c>
      <c r="X6" s="174" t="s">
        <v>5</v>
      </c>
      <c r="Y6" s="19">
        <v>9405</v>
      </c>
      <c r="Z6" s="19">
        <v>49</v>
      </c>
      <c r="AA6" s="19">
        <v>191.94</v>
      </c>
      <c r="AB6" s="175">
        <v>13</v>
      </c>
      <c r="AC6" s="175" t="s">
        <v>5</v>
      </c>
      <c r="AD6" s="176">
        <v>7826</v>
      </c>
      <c r="AE6" s="176">
        <v>40</v>
      </c>
      <c r="AF6" s="177">
        <v>195.65</v>
      </c>
      <c r="AG6" s="178">
        <v>11</v>
      </c>
      <c r="AH6" s="179" t="s">
        <v>5</v>
      </c>
      <c r="AI6" s="180">
        <v>7944</v>
      </c>
      <c r="AJ6" s="180">
        <v>41</v>
      </c>
      <c r="AK6" s="181">
        <v>193.7560975609756</v>
      </c>
      <c r="AL6" s="117">
        <v>12</v>
      </c>
      <c r="AM6" s="117" t="s">
        <v>5</v>
      </c>
      <c r="FG6" s="182"/>
      <c r="FH6" s="182"/>
      <c r="FI6" s="182"/>
      <c r="FJ6" s="182"/>
    </row>
    <row r="7" spans="1:166" ht="15.75" x14ac:dyDescent="0.25">
      <c r="A7" s="77">
        <v>132</v>
      </c>
      <c r="B7" s="163" t="s">
        <v>231</v>
      </c>
      <c r="C7" s="164" t="s">
        <v>21</v>
      </c>
      <c r="D7" s="70" t="s">
        <v>0</v>
      </c>
      <c r="E7" s="70"/>
      <c r="F7" s="70"/>
      <c r="G7" s="70"/>
      <c r="H7" s="70"/>
      <c r="I7" s="70"/>
      <c r="J7" s="183">
        <v>16426</v>
      </c>
      <c r="K7" s="183">
        <v>91</v>
      </c>
      <c r="L7" s="166">
        <v>180.51</v>
      </c>
      <c r="M7" s="188">
        <v>21</v>
      </c>
      <c r="N7" s="167" t="s">
        <v>4</v>
      </c>
      <c r="O7" s="189">
        <v>16435</v>
      </c>
      <c r="P7" s="189">
        <v>92</v>
      </c>
      <c r="Q7" s="169">
        <v>178.64130434782609</v>
      </c>
      <c r="R7" s="186">
        <v>22</v>
      </c>
      <c r="S7" s="187" t="s">
        <v>4</v>
      </c>
      <c r="T7" s="172">
        <v>11674</v>
      </c>
      <c r="U7" s="172">
        <v>66</v>
      </c>
      <c r="V7" s="172">
        <v>176.88</v>
      </c>
      <c r="W7" s="173">
        <v>24</v>
      </c>
      <c r="X7" s="174" t="s">
        <v>3</v>
      </c>
      <c r="Y7" s="19">
        <v>9746</v>
      </c>
      <c r="Z7" s="19">
        <v>56</v>
      </c>
      <c r="AA7" s="19">
        <v>174.04</v>
      </c>
      <c r="AB7" s="175">
        <v>25</v>
      </c>
      <c r="AC7" s="175" t="s">
        <v>3</v>
      </c>
      <c r="AD7" s="176">
        <v>12571</v>
      </c>
      <c r="AE7" s="176">
        <v>71</v>
      </c>
      <c r="AF7" s="177">
        <v>177.06</v>
      </c>
      <c r="AG7" s="178">
        <v>23</v>
      </c>
      <c r="AH7" s="179" t="s">
        <v>3</v>
      </c>
      <c r="AI7" s="180">
        <v>13528</v>
      </c>
      <c r="AJ7" s="180">
        <v>76</v>
      </c>
      <c r="AK7" s="181">
        <v>178</v>
      </c>
      <c r="AL7" s="117">
        <v>22</v>
      </c>
      <c r="AM7" s="117" t="s">
        <v>4</v>
      </c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</row>
    <row r="8" spans="1:166" ht="15.75" x14ac:dyDescent="0.25">
      <c r="A8" s="77">
        <v>138</v>
      </c>
      <c r="B8" s="163" t="s">
        <v>230</v>
      </c>
      <c r="C8" s="164" t="s">
        <v>89</v>
      </c>
      <c r="D8" s="70" t="s">
        <v>13</v>
      </c>
      <c r="E8" s="70"/>
      <c r="F8" s="70"/>
      <c r="G8" s="70"/>
      <c r="H8" s="70"/>
      <c r="I8" s="70"/>
      <c r="J8" s="165">
        <v>7633</v>
      </c>
      <c r="K8" s="165">
        <v>50</v>
      </c>
      <c r="L8" s="166">
        <v>152.66</v>
      </c>
      <c r="M8" s="167">
        <v>40</v>
      </c>
      <c r="N8" s="167" t="s">
        <v>7</v>
      </c>
      <c r="O8" s="168">
        <v>7633</v>
      </c>
      <c r="P8" s="168">
        <v>50</v>
      </c>
      <c r="Q8" s="169">
        <v>152.66</v>
      </c>
      <c r="R8" s="186">
        <v>40</v>
      </c>
      <c r="S8" s="187" t="s">
        <v>7</v>
      </c>
      <c r="T8" s="172">
        <v>5444</v>
      </c>
      <c r="U8" s="172">
        <v>36</v>
      </c>
      <c r="V8" s="172">
        <v>151.22</v>
      </c>
      <c r="W8" s="173">
        <v>41</v>
      </c>
      <c r="X8" s="174" t="s">
        <v>7</v>
      </c>
      <c r="Y8" s="19">
        <v>5370</v>
      </c>
      <c r="Z8" s="19">
        <v>33</v>
      </c>
      <c r="AA8" s="19">
        <v>162.72999999999999</v>
      </c>
      <c r="AB8" s="175">
        <v>34</v>
      </c>
      <c r="AC8" s="175" t="s">
        <v>7</v>
      </c>
      <c r="AD8" s="176">
        <v>7193</v>
      </c>
      <c r="AE8" s="176">
        <v>45</v>
      </c>
      <c r="AF8" s="177">
        <v>159.84</v>
      </c>
      <c r="AG8" s="178">
        <v>36</v>
      </c>
      <c r="AH8" s="179" t="s">
        <v>7</v>
      </c>
      <c r="AI8" s="180">
        <v>7193</v>
      </c>
      <c r="AJ8" s="180">
        <v>45</v>
      </c>
      <c r="AK8" s="181">
        <v>159.84444444444443</v>
      </c>
      <c r="AL8" s="117">
        <v>36</v>
      </c>
      <c r="AM8" s="117" t="s">
        <v>7</v>
      </c>
    </row>
    <row r="9" spans="1:166" ht="15.75" x14ac:dyDescent="0.25">
      <c r="A9" s="77">
        <v>142</v>
      </c>
      <c r="B9" s="163" t="s">
        <v>231</v>
      </c>
      <c r="C9" s="164" t="s">
        <v>36</v>
      </c>
      <c r="D9" s="70" t="s">
        <v>6</v>
      </c>
      <c r="E9" s="70"/>
      <c r="F9" s="70"/>
      <c r="G9" s="70"/>
      <c r="H9" s="70"/>
      <c r="I9" s="70"/>
      <c r="J9" s="183">
        <v>6953</v>
      </c>
      <c r="K9" s="183">
        <v>42</v>
      </c>
      <c r="L9" s="166">
        <v>165.55</v>
      </c>
      <c r="M9" s="188">
        <v>32</v>
      </c>
      <c r="N9" s="167" t="s">
        <v>3</v>
      </c>
      <c r="O9" s="189">
        <v>7715</v>
      </c>
      <c r="P9" s="189">
        <v>45</v>
      </c>
      <c r="Q9" s="169">
        <v>171.44444444444446</v>
      </c>
      <c r="R9" s="186">
        <v>27</v>
      </c>
      <c r="S9" s="187" t="s">
        <v>3</v>
      </c>
      <c r="T9" s="172">
        <v>6096</v>
      </c>
      <c r="U9" s="172">
        <v>36</v>
      </c>
      <c r="V9" s="172">
        <v>169.33</v>
      </c>
      <c r="W9" s="173">
        <v>29</v>
      </c>
      <c r="X9" s="174" t="s">
        <v>4</v>
      </c>
      <c r="Y9" s="19">
        <v>7620</v>
      </c>
      <c r="Z9" s="19">
        <v>42</v>
      </c>
      <c r="AA9" s="19">
        <v>181.43</v>
      </c>
      <c r="AB9" s="175">
        <v>20</v>
      </c>
      <c r="AC9" s="175" t="s">
        <v>4</v>
      </c>
      <c r="AD9" s="176">
        <v>8243</v>
      </c>
      <c r="AE9" s="176">
        <v>45</v>
      </c>
      <c r="AF9" s="177">
        <v>183.18</v>
      </c>
      <c r="AG9" s="178">
        <v>19</v>
      </c>
      <c r="AH9" s="179" t="s">
        <v>4</v>
      </c>
      <c r="AI9" s="180">
        <v>8736</v>
      </c>
      <c r="AJ9" s="180">
        <v>48</v>
      </c>
      <c r="AK9" s="181">
        <v>182</v>
      </c>
      <c r="AL9" s="190">
        <v>20</v>
      </c>
      <c r="AM9" s="190" t="s">
        <v>4</v>
      </c>
    </row>
    <row r="10" spans="1:166" s="182" customFormat="1" ht="15.75" x14ac:dyDescent="0.25">
      <c r="A10" s="77">
        <v>149</v>
      </c>
      <c r="B10" s="163" t="s">
        <v>231</v>
      </c>
      <c r="C10" s="164" t="s">
        <v>95</v>
      </c>
      <c r="D10" s="70" t="s">
        <v>11</v>
      </c>
      <c r="E10" s="70"/>
      <c r="F10" s="70"/>
      <c r="G10" s="70"/>
      <c r="H10" s="70"/>
      <c r="I10" s="70"/>
      <c r="J10" s="183">
        <v>6661</v>
      </c>
      <c r="K10" s="183">
        <v>39</v>
      </c>
      <c r="L10" s="166">
        <v>170.79</v>
      </c>
      <c r="M10" s="188">
        <v>28</v>
      </c>
      <c r="N10" s="167" t="s">
        <v>3</v>
      </c>
      <c r="O10" s="192">
        <v>8157</v>
      </c>
      <c r="P10" s="192">
        <v>47</v>
      </c>
      <c r="Q10" s="169">
        <v>173.55319148936169</v>
      </c>
      <c r="R10" s="186">
        <v>26</v>
      </c>
      <c r="S10" s="187" t="s">
        <v>3</v>
      </c>
      <c r="T10" s="172">
        <v>7023</v>
      </c>
      <c r="U10" s="172">
        <v>42</v>
      </c>
      <c r="V10" s="172">
        <v>167.21</v>
      </c>
      <c r="W10" s="173">
        <v>30</v>
      </c>
      <c r="X10" s="174" t="s">
        <v>3</v>
      </c>
      <c r="Y10" s="19">
        <v>14677</v>
      </c>
      <c r="Z10" s="19">
        <v>83</v>
      </c>
      <c r="AA10" s="19">
        <v>176.83</v>
      </c>
      <c r="AB10" s="175">
        <v>24</v>
      </c>
      <c r="AC10" s="175" t="s">
        <v>3</v>
      </c>
      <c r="AD10" s="176">
        <v>14878</v>
      </c>
      <c r="AE10" s="176">
        <v>80</v>
      </c>
      <c r="AF10" s="177">
        <v>185.98</v>
      </c>
      <c r="AG10" s="178">
        <v>18</v>
      </c>
      <c r="AH10" s="179" t="s">
        <v>4</v>
      </c>
      <c r="AI10" s="180">
        <v>16279</v>
      </c>
      <c r="AJ10" s="180">
        <v>88</v>
      </c>
      <c r="AK10" s="181">
        <v>184.98863636363637</v>
      </c>
      <c r="AL10" s="117">
        <v>18</v>
      </c>
      <c r="AM10" s="117" t="s">
        <v>4</v>
      </c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4"/>
      <c r="DT10" s="194"/>
      <c r="DU10" s="194"/>
      <c r="DV10" s="194"/>
      <c r="DW10" s="194"/>
      <c r="DX10" s="194"/>
      <c r="DY10" s="194"/>
      <c r="DZ10" s="194"/>
      <c r="EA10" s="194"/>
      <c r="EB10" s="194"/>
      <c r="EC10" s="194"/>
      <c r="ED10" s="194"/>
      <c r="EE10" s="194"/>
      <c r="EF10" s="194"/>
      <c r="EG10" s="194"/>
      <c r="EH10" s="194"/>
      <c r="EI10" s="194"/>
      <c r="EJ10" s="194"/>
      <c r="EK10" s="194"/>
      <c r="EL10" s="194"/>
      <c r="EM10" s="194"/>
      <c r="EN10" s="194"/>
      <c r="EO10" s="194"/>
      <c r="EP10" s="194"/>
      <c r="EQ10" s="194"/>
      <c r="ER10" s="194"/>
      <c r="ES10" s="194"/>
      <c r="ET10" s="194"/>
      <c r="EU10" s="194"/>
      <c r="EV10" s="194"/>
      <c r="EW10" s="194"/>
      <c r="EX10" s="194"/>
      <c r="EY10" s="194"/>
      <c r="EZ10" s="194"/>
      <c r="FA10" s="194"/>
      <c r="FB10" s="194"/>
      <c r="FC10" s="194"/>
      <c r="FD10" s="194"/>
      <c r="FE10" s="194"/>
      <c r="FF10" s="194"/>
      <c r="FG10" s="194"/>
      <c r="FH10" s="194"/>
      <c r="FI10" s="194"/>
      <c r="FJ10" s="194"/>
    </row>
    <row r="11" spans="1:166" ht="15.75" x14ac:dyDescent="0.25">
      <c r="A11" s="77">
        <v>151</v>
      </c>
      <c r="B11" s="163" t="s">
        <v>231</v>
      </c>
      <c r="C11" s="164" t="s">
        <v>60</v>
      </c>
      <c r="D11" s="70" t="s">
        <v>11</v>
      </c>
      <c r="E11" s="70"/>
      <c r="F11" s="70"/>
      <c r="G11" s="70"/>
      <c r="H11" s="70"/>
      <c r="I11" s="70"/>
      <c r="J11" s="165">
        <v>15077</v>
      </c>
      <c r="K11" s="165">
        <v>86</v>
      </c>
      <c r="L11" s="166">
        <v>175.31</v>
      </c>
      <c r="M11" s="188">
        <v>25</v>
      </c>
      <c r="N11" s="167" t="s">
        <v>3</v>
      </c>
      <c r="O11" s="189">
        <v>13335</v>
      </c>
      <c r="P11" s="189">
        <v>75</v>
      </c>
      <c r="Q11" s="169">
        <v>177.8</v>
      </c>
      <c r="R11" s="186">
        <v>23</v>
      </c>
      <c r="S11" s="187" t="s">
        <v>3</v>
      </c>
      <c r="T11" s="172">
        <v>9374</v>
      </c>
      <c r="U11" s="172">
        <v>52</v>
      </c>
      <c r="V11" s="172">
        <v>180.27</v>
      </c>
      <c r="W11" s="173">
        <v>21</v>
      </c>
      <c r="X11" s="174" t="s">
        <v>5</v>
      </c>
      <c r="Y11" s="19">
        <v>3870</v>
      </c>
      <c r="Z11" s="19">
        <v>20</v>
      </c>
      <c r="AA11" s="19">
        <v>193.5</v>
      </c>
      <c r="AB11" s="175">
        <v>12</v>
      </c>
      <c r="AC11" s="175" t="s">
        <v>5</v>
      </c>
      <c r="AD11" s="176">
        <v>5357</v>
      </c>
      <c r="AE11" s="176">
        <v>28</v>
      </c>
      <c r="AF11" s="177">
        <v>191.32</v>
      </c>
      <c r="AG11" s="178">
        <v>13</v>
      </c>
      <c r="AH11" s="179" t="s">
        <v>5</v>
      </c>
      <c r="AI11" s="180">
        <v>7637</v>
      </c>
      <c r="AJ11" s="180">
        <v>42</v>
      </c>
      <c r="AK11" s="181">
        <v>181.83333333333334</v>
      </c>
      <c r="AL11" s="117">
        <v>20</v>
      </c>
      <c r="AM11" s="117" t="s">
        <v>4</v>
      </c>
    </row>
    <row r="12" spans="1:166" s="182" customFormat="1" ht="15.75" x14ac:dyDescent="0.25">
      <c r="A12" s="77">
        <v>189</v>
      </c>
      <c r="B12" s="163" t="s">
        <v>231</v>
      </c>
      <c r="C12" s="164" t="s">
        <v>84</v>
      </c>
      <c r="D12" s="70" t="s">
        <v>179</v>
      </c>
      <c r="E12" s="70"/>
      <c r="F12" s="70"/>
      <c r="G12" s="70"/>
      <c r="H12" s="70"/>
      <c r="I12" s="70"/>
      <c r="J12" s="183">
        <v>32997</v>
      </c>
      <c r="K12" s="183">
        <v>186</v>
      </c>
      <c r="L12" s="166">
        <v>177.4</v>
      </c>
      <c r="M12" s="188">
        <v>23</v>
      </c>
      <c r="N12" s="167" t="s">
        <v>3</v>
      </c>
      <c r="O12" s="168">
        <v>34708</v>
      </c>
      <c r="P12" s="168">
        <v>196</v>
      </c>
      <c r="Q12" s="169">
        <v>177.08163265306123</v>
      </c>
      <c r="R12" s="186">
        <v>23</v>
      </c>
      <c r="S12" s="187" t="s">
        <v>4</v>
      </c>
      <c r="T12" s="172">
        <v>33213</v>
      </c>
      <c r="U12" s="172">
        <v>186</v>
      </c>
      <c r="V12" s="172">
        <v>178.56</v>
      </c>
      <c r="W12" s="173">
        <v>22</v>
      </c>
      <c r="X12" s="174" t="s">
        <v>4</v>
      </c>
      <c r="Y12" s="19">
        <v>39565</v>
      </c>
      <c r="Z12" s="19">
        <v>221</v>
      </c>
      <c r="AA12" s="19">
        <v>179.03</v>
      </c>
      <c r="AB12" s="175">
        <v>22</v>
      </c>
      <c r="AC12" s="175" t="s">
        <v>4</v>
      </c>
      <c r="AD12" s="176">
        <v>48777</v>
      </c>
      <c r="AE12" s="176">
        <v>272</v>
      </c>
      <c r="AF12" s="177">
        <v>179.33</v>
      </c>
      <c r="AG12" s="178">
        <v>22</v>
      </c>
      <c r="AH12" s="179" t="s">
        <v>4</v>
      </c>
      <c r="AI12" s="180">
        <v>52756</v>
      </c>
      <c r="AJ12" s="180">
        <v>294</v>
      </c>
      <c r="AK12" s="181">
        <v>179.44217687074831</v>
      </c>
      <c r="AL12" s="117">
        <v>22</v>
      </c>
      <c r="AM12" s="117" t="s">
        <v>4</v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</row>
    <row r="13" spans="1:166" s="182" customFormat="1" ht="15.75" x14ac:dyDescent="0.25">
      <c r="A13" s="77">
        <v>192</v>
      </c>
      <c r="B13" s="207" t="s">
        <v>231</v>
      </c>
      <c r="C13" s="164" t="s">
        <v>98</v>
      </c>
      <c r="D13" s="70" t="s">
        <v>11</v>
      </c>
      <c r="E13" s="70"/>
      <c r="F13" s="70"/>
      <c r="G13" s="70"/>
      <c r="H13" s="70"/>
      <c r="I13" s="70"/>
      <c r="J13" s="183">
        <v>13905</v>
      </c>
      <c r="K13" s="183">
        <v>79</v>
      </c>
      <c r="L13" s="166">
        <v>176.01</v>
      </c>
      <c r="M13" s="188">
        <v>24</v>
      </c>
      <c r="N13" s="167" t="s">
        <v>3</v>
      </c>
      <c r="O13" s="189">
        <v>13875</v>
      </c>
      <c r="P13" s="189">
        <v>79</v>
      </c>
      <c r="Q13" s="169">
        <v>175.63291139240508</v>
      </c>
      <c r="R13" s="186">
        <v>25</v>
      </c>
      <c r="S13" s="187" t="s">
        <v>4</v>
      </c>
      <c r="T13" s="172">
        <v>9171</v>
      </c>
      <c r="U13" s="172">
        <v>53</v>
      </c>
      <c r="V13" s="172">
        <v>173.04</v>
      </c>
      <c r="W13" s="173">
        <v>26</v>
      </c>
      <c r="X13" s="174" t="s">
        <v>3</v>
      </c>
      <c r="Y13" s="19">
        <v>3014</v>
      </c>
      <c r="Z13" s="19">
        <v>18</v>
      </c>
      <c r="AA13" s="19">
        <v>0</v>
      </c>
      <c r="AB13" s="175">
        <v>0</v>
      </c>
      <c r="AC13" s="175">
        <v>0</v>
      </c>
      <c r="AD13" s="176">
        <v>3014</v>
      </c>
      <c r="AE13" s="176">
        <v>18</v>
      </c>
      <c r="AF13" s="177">
        <v>0</v>
      </c>
      <c r="AG13" s="178">
        <v>0</v>
      </c>
      <c r="AH13" s="179"/>
      <c r="AI13" s="180">
        <v>2005</v>
      </c>
      <c r="AJ13" s="180">
        <v>12</v>
      </c>
      <c r="AK13" s="181">
        <v>167.083</v>
      </c>
      <c r="AL13" s="117" t="s">
        <v>1</v>
      </c>
      <c r="AM13" s="117" t="s">
        <v>185</v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 s="198"/>
      <c r="FH13" s="198"/>
      <c r="FI13" s="198"/>
      <c r="FJ13" s="198"/>
    </row>
    <row r="14" spans="1:166" s="194" customFormat="1" ht="15.75" x14ac:dyDescent="0.25">
      <c r="A14" s="77">
        <v>210</v>
      </c>
      <c r="B14" s="163" t="s">
        <v>231</v>
      </c>
      <c r="C14" s="164" t="s">
        <v>133</v>
      </c>
      <c r="D14" s="70" t="s">
        <v>17</v>
      </c>
      <c r="E14" s="70"/>
      <c r="F14" s="70"/>
      <c r="G14" s="70"/>
      <c r="H14" s="70"/>
      <c r="I14" s="70"/>
      <c r="J14" s="183">
        <v>38127</v>
      </c>
      <c r="K14" s="183">
        <v>221</v>
      </c>
      <c r="L14" s="166">
        <v>172.52</v>
      </c>
      <c r="M14" s="188">
        <v>27</v>
      </c>
      <c r="N14" s="167" t="s">
        <v>3</v>
      </c>
      <c r="O14" s="168">
        <v>39067</v>
      </c>
      <c r="P14" s="168">
        <v>232</v>
      </c>
      <c r="Q14" s="169">
        <v>168.39224137931035</v>
      </c>
      <c r="R14" s="186">
        <v>29</v>
      </c>
      <c r="S14" s="187" t="s">
        <v>3</v>
      </c>
      <c r="T14" s="172">
        <v>37422</v>
      </c>
      <c r="U14" s="172">
        <v>225</v>
      </c>
      <c r="V14" s="172">
        <v>166.32</v>
      </c>
      <c r="W14" s="173">
        <v>31</v>
      </c>
      <c r="X14" s="174" t="s">
        <v>3</v>
      </c>
      <c r="Y14" s="19">
        <v>32559</v>
      </c>
      <c r="Z14" s="19">
        <v>192</v>
      </c>
      <c r="AA14" s="19">
        <v>169.58</v>
      </c>
      <c r="AB14" s="175">
        <v>29</v>
      </c>
      <c r="AC14" s="175" t="s">
        <v>3</v>
      </c>
      <c r="AD14" s="176">
        <v>29080</v>
      </c>
      <c r="AE14" s="176">
        <v>170</v>
      </c>
      <c r="AF14" s="177">
        <v>171.06</v>
      </c>
      <c r="AG14" s="178">
        <v>27</v>
      </c>
      <c r="AH14" s="179" t="s">
        <v>3</v>
      </c>
      <c r="AI14" s="180">
        <v>25448</v>
      </c>
      <c r="AJ14" s="180">
        <v>144</v>
      </c>
      <c r="AK14" s="181">
        <v>174.75</v>
      </c>
      <c r="AL14" s="117">
        <v>24</v>
      </c>
      <c r="AM14" s="117" t="s">
        <v>3</v>
      </c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 s="198"/>
      <c r="FH14" s="198"/>
      <c r="FI14" s="198"/>
      <c r="FJ14"/>
    </row>
    <row r="15" spans="1:166" ht="15.75" x14ac:dyDescent="0.25">
      <c r="A15" s="77">
        <v>230</v>
      </c>
      <c r="B15" s="163" t="s">
        <v>231</v>
      </c>
      <c r="C15" s="164" t="s">
        <v>23</v>
      </c>
      <c r="D15" s="70" t="s">
        <v>0</v>
      </c>
      <c r="E15" s="70"/>
      <c r="F15" s="70"/>
      <c r="G15" s="70"/>
      <c r="H15" s="70"/>
      <c r="I15" s="70"/>
      <c r="J15" s="165">
        <v>14780</v>
      </c>
      <c r="K15" s="165">
        <v>85</v>
      </c>
      <c r="L15" s="247">
        <v>173.88</v>
      </c>
      <c r="M15" s="248">
        <v>26</v>
      </c>
      <c r="N15" s="167" t="s">
        <v>3</v>
      </c>
      <c r="O15" s="168">
        <v>16982</v>
      </c>
      <c r="P15" s="168">
        <v>97</v>
      </c>
      <c r="Q15" s="169">
        <v>175.0721649484536</v>
      </c>
      <c r="R15" s="186">
        <v>25</v>
      </c>
      <c r="S15" s="187" t="s">
        <v>3</v>
      </c>
      <c r="T15" s="172">
        <v>11883</v>
      </c>
      <c r="U15" s="172">
        <v>68</v>
      </c>
      <c r="V15" s="172">
        <v>174.75</v>
      </c>
      <c r="W15" s="173">
        <v>25</v>
      </c>
      <c r="X15" s="174" t="s">
        <v>3</v>
      </c>
      <c r="Y15" s="19">
        <v>14128</v>
      </c>
      <c r="Z15" s="19">
        <v>80</v>
      </c>
      <c r="AA15" s="19">
        <v>176.6</v>
      </c>
      <c r="AB15" s="175">
        <v>24</v>
      </c>
      <c r="AC15" s="175" t="s">
        <v>3</v>
      </c>
      <c r="AD15" s="176">
        <v>14245</v>
      </c>
      <c r="AE15" s="176">
        <v>78</v>
      </c>
      <c r="AF15" s="177">
        <v>182.63</v>
      </c>
      <c r="AG15" s="178">
        <v>20</v>
      </c>
      <c r="AH15" s="179" t="s">
        <v>4</v>
      </c>
      <c r="AI15" s="180">
        <v>14176</v>
      </c>
      <c r="AJ15" s="180">
        <v>78</v>
      </c>
      <c r="AK15" s="181">
        <v>181.74358974358975</v>
      </c>
      <c r="AL15" s="117">
        <v>20</v>
      </c>
      <c r="AM15" s="117" t="s">
        <v>4</v>
      </c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</row>
    <row r="16" spans="1:166" ht="15.75" x14ac:dyDescent="0.25">
      <c r="A16" s="77">
        <v>236</v>
      </c>
      <c r="B16" s="163" t="s">
        <v>231</v>
      </c>
      <c r="C16" s="164" t="s">
        <v>187</v>
      </c>
      <c r="D16" s="70" t="s">
        <v>9</v>
      </c>
      <c r="E16" s="70"/>
      <c r="F16" s="70"/>
      <c r="G16" s="70"/>
      <c r="H16" s="70"/>
      <c r="I16" s="70"/>
      <c r="J16" s="183">
        <v>12737</v>
      </c>
      <c r="K16" s="183">
        <v>66</v>
      </c>
      <c r="L16" s="166">
        <v>192.98</v>
      </c>
      <c r="M16" s="188">
        <v>13</v>
      </c>
      <c r="N16" s="167" t="s">
        <v>5</v>
      </c>
      <c r="O16" s="189">
        <v>13537</v>
      </c>
      <c r="P16" s="189">
        <v>69</v>
      </c>
      <c r="Q16" s="169">
        <v>196.18840579710144</v>
      </c>
      <c r="R16" s="186">
        <v>10</v>
      </c>
      <c r="S16" s="187" t="s">
        <v>5</v>
      </c>
      <c r="T16" s="172">
        <v>9327</v>
      </c>
      <c r="U16" s="172">
        <v>48</v>
      </c>
      <c r="V16" s="172">
        <v>194.31</v>
      </c>
      <c r="W16" s="173">
        <v>11</v>
      </c>
      <c r="X16" s="174" t="s">
        <v>5</v>
      </c>
      <c r="Y16" s="19">
        <v>9258</v>
      </c>
      <c r="Z16" s="19">
        <v>48</v>
      </c>
      <c r="AA16" s="19">
        <v>192.88</v>
      </c>
      <c r="AB16" s="175">
        <v>13</v>
      </c>
      <c r="AC16" s="175" t="s">
        <v>5</v>
      </c>
      <c r="AD16" s="176">
        <v>10448</v>
      </c>
      <c r="AE16" s="176">
        <v>54</v>
      </c>
      <c r="AF16" s="177">
        <v>193.48</v>
      </c>
      <c r="AG16" s="178">
        <v>12</v>
      </c>
      <c r="AH16" s="179" t="s">
        <v>5</v>
      </c>
      <c r="AI16" s="180">
        <v>13497</v>
      </c>
      <c r="AJ16" s="180">
        <v>72</v>
      </c>
      <c r="AK16" s="181">
        <v>187.45833333333334</v>
      </c>
      <c r="AL16" s="117">
        <v>16</v>
      </c>
      <c r="AM16" s="117" t="s">
        <v>4</v>
      </c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</row>
    <row r="17" spans="1:166" ht="15.75" x14ac:dyDescent="0.25">
      <c r="A17" s="77">
        <v>272</v>
      </c>
      <c r="B17" s="163" t="s">
        <v>231</v>
      </c>
      <c r="C17" s="164" t="s">
        <v>66</v>
      </c>
      <c r="D17" s="70" t="s">
        <v>11</v>
      </c>
      <c r="E17" s="70"/>
      <c r="F17" s="70"/>
      <c r="G17" s="70"/>
      <c r="H17" s="70"/>
      <c r="I17" s="70"/>
      <c r="J17" s="165">
        <v>14080</v>
      </c>
      <c r="K17" s="165">
        <v>100</v>
      </c>
      <c r="L17" s="166">
        <v>140.80000000000001</v>
      </c>
      <c r="M17" s="167">
        <v>40</v>
      </c>
      <c r="N17" s="167" t="s">
        <v>3</v>
      </c>
      <c r="O17" s="168">
        <v>12986</v>
      </c>
      <c r="P17" s="168">
        <v>92</v>
      </c>
      <c r="Q17" s="169">
        <v>141.15217391304347</v>
      </c>
      <c r="R17" s="186">
        <v>40</v>
      </c>
      <c r="S17" s="187" t="s">
        <v>3</v>
      </c>
      <c r="T17" s="172">
        <v>12741</v>
      </c>
      <c r="U17" s="172">
        <v>88</v>
      </c>
      <c r="V17" s="172">
        <v>144.78</v>
      </c>
      <c r="W17" s="173">
        <v>46</v>
      </c>
      <c r="X17" s="174" t="s">
        <v>3</v>
      </c>
      <c r="Y17" s="19">
        <v>19817</v>
      </c>
      <c r="Z17" s="19">
        <v>132</v>
      </c>
      <c r="AA17" s="19">
        <v>150.13</v>
      </c>
      <c r="AB17" s="175">
        <v>42</v>
      </c>
      <c r="AC17" s="175" t="s">
        <v>3</v>
      </c>
      <c r="AD17" s="176">
        <v>28008</v>
      </c>
      <c r="AE17" s="176">
        <v>186</v>
      </c>
      <c r="AF17" s="177">
        <v>150.58000000000001</v>
      </c>
      <c r="AG17" s="178">
        <v>42</v>
      </c>
      <c r="AH17" s="179" t="s">
        <v>3</v>
      </c>
      <c r="AI17" s="180">
        <v>31232</v>
      </c>
      <c r="AJ17" s="180">
        <v>208</v>
      </c>
      <c r="AK17" s="181">
        <v>150.15384615384616</v>
      </c>
      <c r="AL17" s="117">
        <v>42</v>
      </c>
      <c r="AM17" s="117" t="s">
        <v>3</v>
      </c>
    </row>
    <row r="18" spans="1:166" ht="15.75" x14ac:dyDescent="0.25">
      <c r="A18" s="77">
        <v>280</v>
      </c>
      <c r="B18" s="163" t="s">
        <v>231</v>
      </c>
      <c r="C18" s="164" t="s">
        <v>164</v>
      </c>
      <c r="D18" s="70" t="s">
        <v>179</v>
      </c>
      <c r="E18" s="70"/>
      <c r="F18" s="70"/>
      <c r="G18" s="70"/>
      <c r="H18" s="70"/>
      <c r="I18" s="70"/>
      <c r="J18" s="183">
        <v>9996</v>
      </c>
      <c r="K18" s="183">
        <v>54</v>
      </c>
      <c r="L18" s="166">
        <v>185.11</v>
      </c>
      <c r="M18" s="188">
        <v>18</v>
      </c>
      <c r="N18" s="167" t="s">
        <v>4</v>
      </c>
      <c r="O18" s="189">
        <v>12693</v>
      </c>
      <c r="P18" s="189">
        <v>69</v>
      </c>
      <c r="Q18" s="169">
        <v>183.95652173913044</v>
      </c>
      <c r="R18" s="186">
        <v>19</v>
      </c>
      <c r="S18" s="187" t="s">
        <v>4</v>
      </c>
      <c r="T18" s="172">
        <v>11940</v>
      </c>
      <c r="U18" s="172">
        <v>66</v>
      </c>
      <c r="V18" s="172">
        <v>180.91</v>
      </c>
      <c r="W18" s="173">
        <v>21</v>
      </c>
      <c r="X18" s="174" t="s">
        <v>3</v>
      </c>
      <c r="Y18" s="19">
        <v>8529</v>
      </c>
      <c r="Z18" s="19">
        <v>48</v>
      </c>
      <c r="AA18" s="19">
        <v>177.69</v>
      </c>
      <c r="AB18" s="175">
        <v>23</v>
      </c>
      <c r="AC18" s="175" t="s">
        <v>3</v>
      </c>
      <c r="AD18" s="176">
        <v>6945</v>
      </c>
      <c r="AE18" s="176">
        <v>39</v>
      </c>
      <c r="AF18" s="177">
        <v>178.08</v>
      </c>
      <c r="AG18" s="178">
        <v>22</v>
      </c>
      <c r="AH18" s="179" t="s">
        <v>4</v>
      </c>
      <c r="AI18" s="180">
        <v>4968</v>
      </c>
      <c r="AJ18" s="180">
        <v>28</v>
      </c>
      <c r="AK18" s="181">
        <v>177.42857142857142</v>
      </c>
      <c r="AL18" s="117">
        <v>23</v>
      </c>
      <c r="AM18" s="117" t="s">
        <v>3</v>
      </c>
    </row>
    <row r="19" spans="1:166" s="194" customFormat="1" ht="15.75" x14ac:dyDescent="0.25">
      <c r="A19" s="77">
        <v>290</v>
      </c>
      <c r="B19" s="163" t="s">
        <v>231</v>
      </c>
      <c r="C19" s="164" t="s">
        <v>119</v>
      </c>
      <c r="D19" s="70" t="s">
        <v>16</v>
      </c>
      <c r="E19" s="70"/>
      <c r="F19" s="70"/>
      <c r="G19" s="70"/>
      <c r="H19" s="70"/>
      <c r="I19" s="70"/>
      <c r="J19" s="183">
        <v>22860</v>
      </c>
      <c r="K19" s="183">
        <v>134</v>
      </c>
      <c r="L19" s="166">
        <v>170.6</v>
      </c>
      <c r="M19" s="188">
        <v>28</v>
      </c>
      <c r="N19" s="167" t="s">
        <v>3</v>
      </c>
      <c r="O19" s="192">
        <v>23792</v>
      </c>
      <c r="P19" s="192">
        <v>140</v>
      </c>
      <c r="Q19" s="169">
        <v>169.94285714285715</v>
      </c>
      <c r="R19" s="186">
        <v>29</v>
      </c>
      <c r="S19" s="187" t="s">
        <v>3</v>
      </c>
      <c r="T19" s="172">
        <v>18540</v>
      </c>
      <c r="U19" s="172">
        <v>109</v>
      </c>
      <c r="V19" s="172">
        <v>170.09</v>
      </c>
      <c r="W19" s="173">
        <v>28</v>
      </c>
      <c r="X19" s="174" t="s">
        <v>4</v>
      </c>
      <c r="Y19" s="19">
        <v>27209</v>
      </c>
      <c r="Z19" s="19">
        <v>151</v>
      </c>
      <c r="AA19" s="19">
        <v>180.19</v>
      </c>
      <c r="AB19" s="175">
        <v>21</v>
      </c>
      <c r="AC19" s="175" t="s">
        <v>4</v>
      </c>
      <c r="AD19" s="176">
        <v>37575</v>
      </c>
      <c r="AE19" s="176">
        <v>206</v>
      </c>
      <c r="AF19" s="177">
        <v>182.4</v>
      </c>
      <c r="AG19" s="178">
        <v>20</v>
      </c>
      <c r="AH19" s="179" t="s">
        <v>4</v>
      </c>
      <c r="AI19" s="180">
        <v>45042</v>
      </c>
      <c r="AJ19" s="180">
        <v>247</v>
      </c>
      <c r="AK19" s="181">
        <v>182.35627530364371</v>
      </c>
      <c r="AL19" s="117">
        <v>20</v>
      </c>
      <c r="AM19" s="117" t="s">
        <v>4</v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</row>
    <row r="20" spans="1:166" ht="15.75" x14ac:dyDescent="0.25">
      <c r="A20" s="77">
        <v>302</v>
      </c>
      <c r="B20" s="163" t="s">
        <v>231</v>
      </c>
      <c r="C20" s="213" t="s">
        <v>236</v>
      </c>
      <c r="D20" s="70" t="s">
        <v>0</v>
      </c>
      <c r="E20" s="70"/>
      <c r="F20" s="70"/>
      <c r="G20" s="70"/>
      <c r="H20" s="70"/>
      <c r="I20" s="70"/>
      <c r="J20" s="214">
        <v>16561</v>
      </c>
      <c r="K20" s="214">
        <v>96</v>
      </c>
      <c r="L20" s="166">
        <v>172.51</v>
      </c>
      <c r="M20" s="167">
        <v>27</v>
      </c>
      <c r="N20" s="167" t="s">
        <v>3</v>
      </c>
      <c r="O20" s="170">
        <v>21983</v>
      </c>
      <c r="P20" s="170">
        <v>127</v>
      </c>
      <c r="Q20" s="215">
        <v>173.1</v>
      </c>
      <c r="R20" s="216">
        <v>26</v>
      </c>
      <c r="S20" s="171" t="s">
        <v>3</v>
      </c>
      <c r="T20" s="172"/>
      <c r="U20" s="172"/>
      <c r="V20" s="172"/>
      <c r="W20" s="173"/>
      <c r="X20" s="174"/>
      <c r="Y20" s="19"/>
      <c r="Z20" s="19"/>
      <c r="AA20" s="19"/>
      <c r="AB20" s="175"/>
      <c r="AC20" s="175"/>
      <c r="AD20" s="176"/>
      <c r="AE20" s="176"/>
      <c r="AF20" s="177"/>
      <c r="AG20" s="178"/>
      <c r="AH20" s="179"/>
      <c r="AI20" s="180"/>
      <c r="AJ20" s="180"/>
      <c r="AK20" s="181"/>
      <c r="AL20" s="117"/>
      <c r="AM20" s="117"/>
    </row>
    <row r="21" spans="1:166" ht="15.75" x14ac:dyDescent="0.25">
      <c r="A21" s="77">
        <v>323</v>
      </c>
      <c r="B21" s="163" t="s">
        <v>231</v>
      </c>
      <c r="C21" s="164" t="s">
        <v>25</v>
      </c>
      <c r="D21" s="70" t="s">
        <v>0</v>
      </c>
      <c r="E21" s="70"/>
      <c r="F21" s="70"/>
      <c r="G21" s="70"/>
      <c r="H21" s="70"/>
      <c r="I21" s="70"/>
      <c r="J21" s="165">
        <v>48564</v>
      </c>
      <c r="K21" s="165">
        <v>260</v>
      </c>
      <c r="L21" s="166">
        <v>186.78</v>
      </c>
      <c r="M21" s="188">
        <v>17</v>
      </c>
      <c r="N21" s="167" t="s">
        <v>4</v>
      </c>
      <c r="O21" s="168">
        <v>51562</v>
      </c>
      <c r="P21" s="168">
        <v>276</v>
      </c>
      <c r="Q21" s="169">
        <v>186.81884057971016</v>
      </c>
      <c r="R21" s="186">
        <v>17</v>
      </c>
      <c r="S21" s="187" t="s">
        <v>4</v>
      </c>
      <c r="T21" s="172">
        <v>41625</v>
      </c>
      <c r="U21" s="172">
        <v>227</v>
      </c>
      <c r="V21" s="172">
        <v>183.37</v>
      </c>
      <c r="W21" s="173">
        <v>19</v>
      </c>
      <c r="X21" s="174" t="s">
        <v>4</v>
      </c>
      <c r="Y21" s="19">
        <v>55773</v>
      </c>
      <c r="Z21" s="19">
        <v>301</v>
      </c>
      <c r="AA21" s="19">
        <v>185.29</v>
      </c>
      <c r="AB21" s="175">
        <v>18</v>
      </c>
      <c r="AC21" s="175" t="s">
        <v>4</v>
      </c>
      <c r="AD21" s="176">
        <v>69603</v>
      </c>
      <c r="AE21" s="176">
        <v>371</v>
      </c>
      <c r="AF21" s="177">
        <v>187.61</v>
      </c>
      <c r="AG21" s="178">
        <v>16</v>
      </c>
      <c r="AH21" s="179" t="s">
        <v>4</v>
      </c>
      <c r="AI21" s="180">
        <v>72267</v>
      </c>
      <c r="AJ21" s="180">
        <v>384</v>
      </c>
      <c r="AK21" s="181">
        <v>188.1953125</v>
      </c>
      <c r="AL21" s="117">
        <v>15</v>
      </c>
      <c r="AM21" s="117" t="s">
        <v>4</v>
      </c>
      <c r="FG21" s="182"/>
      <c r="FH21" s="182"/>
      <c r="FI21" s="182"/>
    </row>
    <row r="22" spans="1:166" ht="15.75" x14ac:dyDescent="0.25">
      <c r="A22" s="77">
        <v>325</v>
      </c>
      <c r="B22" s="163" t="s">
        <v>231</v>
      </c>
      <c r="C22" s="245" t="s">
        <v>238</v>
      </c>
      <c r="D22" s="70" t="s">
        <v>233</v>
      </c>
      <c r="E22" s="70"/>
      <c r="F22" s="70"/>
      <c r="G22" s="70"/>
      <c r="H22" s="70"/>
      <c r="I22" s="70"/>
      <c r="J22" s="183">
        <v>449</v>
      </c>
      <c r="K22" s="183">
        <v>3</v>
      </c>
      <c r="L22" s="166">
        <v>149.66999999999999</v>
      </c>
      <c r="M22" s="167">
        <v>0</v>
      </c>
      <c r="N22" s="167"/>
      <c r="O22" s="192"/>
      <c r="P22" s="192"/>
      <c r="Q22" s="169"/>
      <c r="R22" s="186" t="s">
        <v>1</v>
      </c>
      <c r="S22" s="187" t="s">
        <v>185</v>
      </c>
      <c r="T22" s="172"/>
      <c r="U22" s="172"/>
      <c r="V22" s="172"/>
      <c r="W22" s="173"/>
      <c r="X22" s="174"/>
      <c r="Y22" s="19"/>
      <c r="Z22" s="19"/>
      <c r="AA22" s="19"/>
      <c r="AB22" s="175"/>
      <c r="AC22" s="175"/>
      <c r="AD22" s="176"/>
      <c r="AE22" s="176"/>
      <c r="AF22" s="177"/>
      <c r="AG22" s="178"/>
      <c r="AH22" s="179"/>
      <c r="AI22" s="180"/>
      <c r="AJ22" s="180"/>
      <c r="AK22" s="181"/>
      <c r="AL22" s="117"/>
      <c r="AM22" s="117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  <c r="DB22" s="194"/>
      <c r="DC22" s="194"/>
      <c r="DD22" s="194"/>
      <c r="DE22" s="194"/>
      <c r="DF22" s="194"/>
      <c r="DG22" s="194"/>
      <c r="DH22" s="194"/>
      <c r="DI22" s="194"/>
      <c r="DJ22" s="194"/>
      <c r="DK22" s="194"/>
      <c r="DL22" s="194"/>
      <c r="DM22" s="194"/>
      <c r="DN22" s="194"/>
      <c r="DO22" s="194"/>
      <c r="DP22" s="194"/>
      <c r="DQ22" s="194"/>
      <c r="DR22" s="194"/>
      <c r="DS22" s="194"/>
      <c r="DT22" s="194"/>
      <c r="DU22" s="194"/>
      <c r="DV22" s="194"/>
      <c r="DW22" s="194"/>
      <c r="DX22" s="194"/>
      <c r="DY22" s="194"/>
      <c r="DZ22" s="194"/>
      <c r="EA22" s="194"/>
      <c r="EB22" s="194"/>
      <c r="EC22" s="194"/>
      <c r="ED22" s="194"/>
      <c r="EE22" s="194"/>
      <c r="EF22" s="194"/>
      <c r="EG22" s="194"/>
      <c r="EH22" s="194"/>
      <c r="EI22" s="194"/>
      <c r="EJ22" s="194"/>
      <c r="EK22" s="194"/>
      <c r="EL22" s="194"/>
      <c r="EM22" s="194"/>
      <c r="EN22" s="194"/>
      <c r="EO22" s="194"/>
      <c r="EP22" s="194"/>
      <c r="EQ22" s="194"/>
      <c r="ER22" s="194"/>
      <c r="ES22" s="194"/>
      <c r="ET22" s="194"/>
      <c r="EU22" s="194"/>
      <c r="EV22" s="194"/>
      <c r="EW22" s="194"/>
      <c r="EX22" s="194"/>
      <c r="EY22" s="194"/>
      <c r="EZ22" s="194"/>
      <c r="FA22" s="194"/>
      <c r="FB22" s="194"/>
      <c r="FC22" s="194"/>
      <c r="FD22" s="194"/>
      <c r="FE22" s="194"/>
      <c r="FF22" s="194"/>
      <c r="FG22" s="208"/>
      <c r="FH22" s="208"/>
      <c r="FI22" s="208"/>
      <c r="FJ22" s="194"/>
    </row>
    <row r="23" spans="1:166" ht="15.75" x14ac:dyDescent="0.25">
      <c r="A23" s="77">
        <v>327</v>
      </c>
      <c r="B23" s="163" t="s">
        <v>230</v>
      </c>
      <c r="C23" s="164" t="s">
        <v>55</v>
      </c>
      <c r="D23" s="70" t="s">
        <v>9</v>
      </c>
      <c r="E23" s="70"/>
      <c r="F23" s="70"/>
      <c r="G23" s="70"/>
      <c r="H23" s="70"/>
      <c r="I23" s="70"/>
      <c r="J23" s="183">
        <v>4988</v>
      </c>
      <c r="K23" s="183">
        <v>30</v>
      </c>
      <c r="L23" s="166">
        <v>166.27</v>
      </c>
      <c r="M23" s="167">
        <v>31</v>
      </c>
      <c r="N23" s="167" t="s">
        <v>7</v>
      </c>
      <c r="O23" s="192">
        <v>4988</v>
      </c>
      <c r="P23" s="192">
        <v>30</v>
      </c>
      <c r="Q23" s="169">
        <v>166.26666666666668</v>
      </c>
      <c r="R23" s="186">
        <v>31</v>
      </c>
      <c r="S23" s="187" t="s">
        <v>7</v>
      </c>
      <c r="T23" s="172">
        <v>4988</v>
      </c>
      <c r="U23" s="172">
        <v>30</v>
      </c>
      <c r="V23" s="172">
        <v>166.27</v>
      </c>
      <c r="W23" s="173">
        <v>31</v>
      </c>
      <c r="X23" s="174" t="s">
        <v>10</v>
      </c>
      <c r="Y23" s="19">
        <v>5948</v>
      </c>
      <c r="Z23" s="19">
        <v>33</v>
      </c>
      <c r="AA23" s="19">
        <v>180.24</v>
      </c>
      <c r="AB23" s="175">
        <v>21</v>
      </c>
      <c r="AC23" s="175" t="s">
        <v>10</v>
      </c>
      <c r="AD23" s="176">
        <v>5948</v>
      </c>
      <c r="AE23" s="176">
        <v>33</v>
      </c>
      <c r="AF23" s="177">
        <v>180.24</v>
      </c>
      <c r="AG23" s="178">
        <v>21</v>
      </c>
      <c r="AH23" s="179" t="s">
        <v>10</v>
      </c>
      <c r="AI23" s="180">
        <v>5948</v>
      </c>
      <c r="AJ23" s="180">
        <v>33</v>
      </c>
      <c r="AK23" s="181">
        <v>180.24242424242425</v>
      </c>
      <c r="AL23" s="117">
        <v>21</v>
      </c>
      <c r="AM23" s="117" t="s">
        <v>10</v>
      </c>
    </row>
    <row r="24" spans="1:166" s="194" customFormat="1" ht="15.75" x14ac:dyDescent="0.25">
      <c r="A24" s="70">
        <v>333</v>
      </c>
      <c r="B24" s="163" t="s">
        <v>231</v>
      </c>
      <c r="C24" s="164" t="s">
        <v>188</v>
      </c>
      <c r="D24" s="70" t="s">
        <v>17</v>
      </c>
      <c r="E24" s="70"/>
      <c r="F24" s="70"/>
      <c r="G24" s="70"/>
      <c r="H24" s="70"/>
      <c r="I24" s="70"/>
      <c r="J24" s="209">
        <v>0</v>
      </c>
      <c r="K24" s="209">
        <v>0</v>
      </c>
      <c r="L24" s="209">
        <v>0</v>
      </c>
      <c r="M24" s="167">
        <v>0</v>
      </c>
      <c r="N24" s="167"/>
      <c r="O24" s="184">
        <v>0</v>
      </c>
      <c r="P24" s="184">
        <v>0</v>
      </c>
      <c r="Q24" s="185">
        <v>0</v>
      </c>
      <c r="R24" s="186" t="s">
        <v>1</v>
      </c>
      <c r="S24" s="187" t="s">
        <v>185</v>
      </c>
      <c r="T24" s="172">
        <v>0</v>
      </c>
      <c r="U24" s="172">
        <v>0</v>
      </c>
      <c r="V24" s="172">
        <v>0</v>
      </c>
      <c r="W24" s="173">
        <v>0</v>
      </c>
      <c r="X24" s="174"/>
      <c r="Y24" s="19">
        <v>0</v>
      </c>
      <c r="Z24" s="19">
        <v>0</v>
      </c>
      <c r="AA24" s="19">
        <v>0</v>
      </c>
      <c r="AB24" s="175">
        <v>0</v>
      </c>
      <c r="AC24" s="175">
        <v>0</v>
      </c>
      <c r="AD24" s="176">
        <v>0</v>
      </c>
      <c r="AE24" s="176">
        <v>0</v>
      </c>
      <c r="AF24" s="177">
        <v>0</v>
      </c>
      <c r="AG24" s="178">
        <v>0</v>
      </c>
      <c r="AH24" s="179"/>
      <c r="AI24" s="180">
        <v>0</v>
      </c>
      <c r="AJ24" s="180">
        <v>0</v>
      </c>
      <c r="AK24" s="181">
        <v>0</v>
      </c>
      <c r="AL24" s="117" t="s">
        <v>1</v>
      </c>
      <c r="AM24" s="117" t="s">
        <v>185</v>
      </c>
    </row>
    <row r="25" spans="1:166" s="194" customFormat="1" ht="15.75" x14ac:dyDescent="0.25">
      <c r="A25" s="77">
        <v>356</v>
      </c>
      <c r="B25" s="163" t="s">
        <v>231</v>
      </c>
      <c r="C25" s="164" t="s">
        <v>27</v>
      </c>
      <c r="D25" s="70" t="s">
        <v>178</v>
      </c>
      <c r="E25" s="70"/>
      <c r="F25" s="70"/>
      <c r="G25" s="70"/>
      <c r="H25" s="70"/>
      <c r="I25" s="70"/>
      <c r="J25" s="183">
        <v>15098</v>
      </c>
      <c r="K25" s="183">
        <v>80</v>
      </c>
      <c r="L25" s="166">
        <v>188.73</v>
      </c>
      <c r="M25" s="167">
        <v>15</v>
      </c>
      <c r="N25" s="167" t="s">
        <v>4</v>
      </c>
      <c r="O25" s="189">
        <v>16277</v>
      </c>
      <c r="P25" s="189">
        <v>86</v>
      </c>
      <c r="Q25" s="169">
        <v>189.26744186046511</v>
      </c>
      <c r="R25" s="186">
        <v>15</v>
      </c>
      <c r="S25" s="187" t="s">
        <v>4</v>
      </c>
      <c r="T25" s="172">
        <v>12755</v>
      </c>
      <c r="U25" s="172">
        <v>68</v>
      </c>
      <c r="V25" s="172">
        <v>187.57</v>
      </c>
      <c r="W25" s="173">
        <v>16</v>
      </c>
      <c r="X25" s="174" t="s">
        <v>5</v>
      </c>
      <c r="Y25" s="19">
        <v>21236</v>
      </c>
      <c r="Z25" s="19">
        <v>111</v>
      </c>
      <c r="AA25" s="19">
        <v>191.32</v>
      </c>
      <c r="AB25" s="175">
        <v>13</v>
      </c>
      <c r="AC25" s="175" t="s">
        <v>5</v>
      </c>
      <c r="AD25" s="176">
        <v>20082</v>
      </c>
      <c r="AE25" s="176">
        <v>106</v>
      </c>
      <c r="AF25" s="177">
        <v>189.45</v>
      </c>
      <c r="AG25" s="178">
        <v>15</v>
      </c>
      <c r="AH25" s="179" t="s">
        <v>4</v>
      </c>
      <c r="AI25" s="180">
        <v>21106</v>
      </c>
      <c r="AJ25" s="180">
        <v>112</v>
      </c>
      <c r="AK25" s="181">
        <v>188.44642857142858</v>
      </c>
      <c r="AL25" s="117">
        <v>15</v>
      </c>
      <c r="AM25" s="117" t="s">
        <v>4</v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</row>
    <row r="26" spans="1:166" ht="15.75" customHeight="1" x14ac:dyDescent="0.25">
      <c r="A26" s="77">
        <v>407</v>
      </c>
      <c r="B26" s="163" t="s">
        <v>231</v>
      </c>
      <c r="C26" s="164" t="s">
        <v>99</v>
      </c>
      <c r="D26" s="70" t="s">
        <v>11</v>
      </c>
      <c r="E26" s="70"/>
      <c r="F26" s="70"/>
      <c r="G26" s="70"/>
      <c r="H26" s="70"/>
      <c r="I26" s="70"/>
      <c r="J26" s="183">
        <v>21455</v>
      </c>
      <c r="K26" s="183">
        <v>117</v>
      </c>
      <c r="L26" s="166">
        <v>183.38</v>
      </c>
      <c r="M26" s="167">
        <v>19</v>
      </c>
      <c r="N26" s="167" t="s">
        <v>4</v>
      </c>
      <c r="O26" s="189">
        <v>22037</v>
      </c>
      <c r="P26" s="189">
        <v>120</v>
      </c>
      <c r="Q26" s="169">
        <v>183.64166666666668</v>
      </c>
      <c r="R26" s="186">
        <v>19</v>
      </c>
      <c r="S26" s="187" t="s">
        <v>4</v>
      </c>
      <c r="T26" s="172">
        <v>15017</v>
      </c>
      <c r="U26" s="172">
        <v>82</v>
      </c>
      <c r="V26" s="172">
        <v>183.13</v>
      </c>
      <c r="W26" s="173">
        <v>19</v>
      </c>
      <c r="X26" s="174" t="s">
        <v>4</v>
      </c>
      <c r="Y26" s="19">
        <v>16024</v>
      </c>
      <c r="Z26" s="19">
        <v>89</v>
      </c>
      <c r="AA26" s="19">
        <v>180.04</v>
      </c>
      <c r="AB26" s="175">
        <v>21</v>
      </c>
      <c r="AC26" s="175" t="s">
        <v>4</v>
      </c>
      <c r="AD26" s="176">
        <v>16452</v>
      </c>
      <c r="AE26" s="176">
        <v>92</v>
      </c>
      <c r="AF26" s="177">
        <v>178.83</v>
      </c>
      <c r="AG26" s="178">
        <v>22</v>
      </c>
      <c r="AH26" s="179" t="s">
        <v>4</v>
      </c>
      <c r="AI26" s="180">
        <v>21743</v>
      </c>
      <c r="AJ26" s="180">
        <v>122</v>
      </c>
      <c r="AK26" s="181">
        <v>178.22131147540983</v>
      </c>
      <c r="AL26" s="117">
        <v>22</v>
      </c>
      <c r="AM26" s="117" t="s">
        <v>4</v>
      </c>
      <c r="FJ26" s="198"/>
    </row>
    <row r="27" spans="1:166" ht="15.75" x14ac:dyDescent="0.25">
      <c r="A27" s="77">
        <v>408</v>
      </c>
      <c r="B27" s="163" t="s">
        <v>231</v>
      </c>
      <c r="C27" s="164" t="s">
        <v>107</v>
      </c>
      <c r="D27" s="70" t="s">
        <v>15</v>
      </c>
      <c r="E27" s="70"/>
      <c r="F27" s="70"/>
      <c r="G27" s="70"/>
      <c r="H27" s="70"/>
      <c r="I27" s="70"/>
      <c r="J27" s="183">
        <v>13666</v>
      </c>
      <c r="K27" s="183">
        <v>81</v>
      </c>
      <c r="L27" s="166">
        <v>168.72</v>
      </c>
      <c r="M27" s="167">
        <v>29</v>
      </c>
      <c r="N27" s="167" t="s">
        <v>3</v>
      </c>
      <c r="O27" s="189">
        <v>14722</v>
      </c>
      <c r="P27" s="189">
        <v>87</v>
      </c>
      <c r="Q27" s="169">
        <v>169.2183908045977</v>
      </c>
      <c r="R27" s="186">
        <v>29</v>
      </c>
      <c r="S27" s="187" t="s">
        <v>3</v>
      </c>
      <c r="T27" s="172">
        <v>12009</v>
      </c>
      <c r="U27" s="172">
        <v>72</v>
      </c>
      <c r="V27" s="172">
        <v>166.79</v>
      </c>
      <c r="W27" s="173">
        <v>31</v>
      </c>
      <c r="X27" s="174" t="s">
        <v>3</v>
      </c>
      <c r="Y27" s="19">
        <v>16220</v>
      </c>
      <c r="Z27" s="19">
        <v>98</v>
      </c>
      <c r="AA27" s="19">
        <v>165.51</v>
      </c>
      <c r="AB27" s="175">
        <v>32</v>
      </c>
      <c r="AC27" s="175" t="s">
        <v>3</v>
      </c>
      <c r="AD27" s="176">
        <v>19673</v>
      </c>
      <c r="AE27" s="176">
        <v>119</v>
      </c>
      <c r="AF27" s="177">
        <v>165.32</v>
      </c>
      <c r="AG27" s="178">
        <v>32</v>
      </c>
      <c r="AH27" s="179" t="s">
        <v>3</v>
      </c>
      <c r="AI27" s="180">
        <v>23144</v>
      </c>
      <c r="AJ27" s="180">
        <v>140</v>
      </c>
      <c r="AK27" s="181">
        <v>165.31428571428572</v>
      </c>
      <c r="AL27" s="117">
        <v>32</v>
      </c>
      <c r="AM27" s="117" t="s">
        <v>3</v>
      </c>
      <c r="FJ27" s="198"/>
    </row>
    <row r="28" spans="1:166" s="198" customFormat="1" ht="15.75" x14ac:dyDescent="0.25">
      <c r="A28" s="77">
        <v>409</v>
      </c>
      <c r="B28" s="163" t="s">
        <v>231</v>
      </c>
      <c r="C28" s="164" t="s">
        <v>86</v>
      </c>
      <c r="D28" s="70" t="s">
        <v>179</v>
      </c>
      <c r="E28" s="70"/>
      <c r="F28" s="70"/>
      <c r="G28" s="70"/>
      <c r="H28" s="70"/>
      <c r="I28" s="70"/>
      <c r="J28" s="209">
        <v>0</v>
      </c>
      <c r="K28" s="209">
        <v>0</v>
      </c>
      <c r="L28" s="209">
        <v>0</v>
      </c>
      <c r="M28" s="167">
        <v>0</v>
      </c>
      <c r="N28" s="167"/>
      <c r="O28" s="184">
        <v>0</v>
      </c>
      <c r="P28" s="184">
        <v>0</v>
      </c>
      <c r="Q28" s="185">
        <v>0</v>
      </c>
      <c r="R28" s="186" t="s">
        <v>1</v>
      </c>
      <c r="S28" s="187" t="s">
        <v>185</v>
      </c>
      <c r="T28" s="172">
        <v>0</v>
      </c>
      <c r="U28" s="172">
        <v>0</v>
      </c>
      <c r="V28" s="172">
        <v>0</v>
      </c>
      <c r="W28" s="173">
        <v>0</v>
      </c>
      <c r="X28" s="174"/>
      <c r="Y28" s="19">
        <v>0</v>
      </c>
      <c r="Z28" s="19">
        <v>0</v>
      </c>
      <c r="AA28" s="19">
        <v>0</v>
      </c>
      <c r="AB28" s="175">
        <v>0</v>
      </c>
      <c r="AC28" s="175">
        <v>0</v>
      </c>
      <c r="AD28" s="176">
        <v>0</v>
      </c>
      <c r="AE28" s="176">
        <v>0</v>
      </c>
      <c r="AF28" s="177">
        <v>0</v>
      </c>
      <c r="AG28" s="178">
        <v>0</v>
      </c>
      <c r="AH28" s="179"/>
      <c r="AI28" s="180">
        <v>0</v>
      </c>
      <c r="AJ28" s="180">
        <v>0</v>
      </c>
      <c r="AK28" s="181">
        <v>0</v>
      </c>
      <c r="AL28" s="117" t="s">
        <v>1</v>
      </c>
      <c r="AM28" s="117" t="s">
        <v>185</v>
      </c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</row>
    <row r="29" spans="1:166" s="198" customFormat="1" ht="15.75" x14ac:dyDescent="0.25">
      <c r="A29" s="77">
        <v>440</v>
      </c>
      <c r="B29" s="163" t="s">
        <v>230</v>
      </c>
      <c r="C29" s="164" t="s">
        <v>53</v>
      </c>
      <c r="D29" s="70" t="s">
        <v>9</v>
      </c>
      <c r="E29" s="70"/>
      <c r="F29" s="70"/>
      <c r="G29" s="70"/>
      <c r="H29" s="70"/>
      <c r="I29" s="70"/>
      <c r="J29" s="183">
        <v>14845</v>
      </c>
      <c r="K29" s="183">
        <v>81</v>
      </c>
      <c r="L29" s="166">
        <v>183.27</v>
      </c>
      <c r="M29" s="167">
        <v>19</v>
      </c>
      <c r="N29" s="167" t="s">
        <v>10</v>
      </c>
      <c r="O29" s="189">
        <v>14853</v>
      </c>
      <c r="P29" s="189">
        <v>81</v>
      </c>
      <c r="Q29" s="169">
        <v>183.37037037037038</v>
      </c>
      <c r="R29" s="186">
        <v>19</v>
      </c>
      <c r="S29" s="187" t="s">
        <v>10</v>
      </c>
      <c r="T29" s="172">
        <v>11015</v>
      </c>
      <c r="U29" s="172">
        <v>60</v>
      </c>
      <c r="V29" s="172">
        <v>183.58</v>
      </c>
      <c r="W29" s="173">
        <v>19</v>
      </c>
      <c r="X29" s="174" t="s">
        <v>10</v>
      </c>
      <c r="Y29" s="19">
        <v>24779</v>
      </c>
      <c r="Z29" s="19">
        <v>137</v>
      </c>
      <c r="AA29" s="19">
        <v>180.87</v>
      </c>
      <c r="AB29" s="175">
        <v>21</v>
      </c>
      <c r="AC29" s="175" t="s">
        <v>10</v>
      </c>
      <c r="AD29" s="176">
        <v>32022</v>
      </c>
      <c r="AE29" s="176">
        <v>176</v>
      </c>
      <c r="AF29" s="177">
        <v>181.94</v>
      </c>
      <c r="AG29" s="178">
        <v>20</v>
      </c>
      <c r="AH29" s="179" t="s">
        <v>10</v>
      </c>
      <c r="AI29" s="180">
        <v>34519</v>
      </c>
      <c r="AJ29" s="180">
        <v>190</v>
      </c>
      <c r="AK29" s="181">
        <v>181.67894736842106</v>
      </c>
      <c r="AL29" s="117">
        <v>20</v>
      </c>
      <c r="AM29" s="117" t="s">
        <v>10</v>
      </c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 s="182"/>
      <c r="FH29" s="182"/>
      <c r="FI29" s="182"/>
    </row>
    <row r="30" spans="1:166" s="208" customFormat="1" ht="15.75" x14ac:dyDescent="0.25">
      <c r="A30" s="77">
        <v>522</v>
      </c>
      <c r="B30" s="163" t="s">
        <v>231</v>
      </c>
      <c r="C30" s="164" t="s">
        <v>30</v>
      </c>
      <c r="D30" s="70" t="s">
        <v>178</v>
      </c>
      <c r="E30" s="70"/>
      <c r="F30" s="70"/>
      <c r="G30" s="70"/>
      <c r="H30" s="70"/>
      <c r="I30" s="70"/>
      <c r="J30" s="232">
        <v>23705</v>
      </c>
      <c r="K30" s="183">
        <v>130</v>
      </c>
      <c r="L30" s="166">
        <v>182.35</v>
      </c>
      <c r="M30" s="188">
        <v>20</v>
      </c>
      <c r="N30" s="167" t="s">
        <v>4</v>
      </c>
      <c r="O30" s="192">
        <v>24676</v>
      </c>
      <c r="P30" s="192">
        <v>138</v>
      </c>
      <c r="Q30" s="169">
        <v>178.81159420289856</v>
      </c>
      <c r="R30" s="186">
        <v>22</v>
      </c>
      <c r="S30" s="187" t="s">
        <v>4</v>
      </c>
      <c r="T30" s="172">
        <v>23414</v>
      </c>
      <c r="U30" s="172">
        <v>132</v>
      </c>
      <c r="V30" s="172">
        <v>177.38</v>
      </c>
      <c r="W30" s="173">
        <v>23</v>
      </c>
      <c r="X30" s="174" t="s">
        <v>4</v>
      </c>
      <c r="Y30" s="19">
        <v>26121</v>
      </c>
      <c r="Z30" s="19">
        <v>145</v>
      </c>
      <c r="AA30" s="19">
        <v>180.14</v>
      </c>
      <c r="AB30" s="175">
        <v>21</v>
      </c>
      <c r="AC30" s="175" t="s">
        <v>4</v>
      </c>
      <c r="AD30" s="176">
        <v>13602</v>
      </c>
      <c r="AE30" s="176">
        <v>77</v>
      </c>
      <c r="AF30" s="177">
        <v>176.65</v>
      </c>
      <c r="AG30" s="178">
        <v>24</v>
      </c>
      <c r="AH30" s="179" t="s">
        <v>3</v>
      </c>
      <c r="AI30" s="180">
        <v>20479</v>
      </c>
      <c r="AJ30" s="180">
        <v>113</v>
      </c>
      <c r="AK30" s="181">
        <v>181.23008849557522</v>
      </c>
      <c r="AL30" s="117">
        <v>20</v>
      </c>
      <c r="AM30" s="117" t="s">
        <v>4</v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</row>
    <row r="31" spans="1:166" ht="15.75" x14ac:dyDescent="0.25">
      <c r="A31" s="77">
        <v>540</v>
      </c>
      <c r="B31" s="163" t="s">
        <v>230</v>
      </c>
      <c r="C31" s="164" t="s">
        <v>123</v>
      </c>
      <c r="D31" s="70" t="s">
        <v>16</v>
      </c>
      <c r="E31" s="70"/>
      <c r="F31" s="70"/>
      <c r="G31" s="70"/>
      <c r="H31" s="70"/>
      <c r="I31" s="70"/>
      <c r="J31" s="183">
        <v>13839</v>
      </c>
      <c r="K31" s="183">
        <v>85</v>
      </c>
      <c r="L31" s="166">
        <v>162.81</v>
      </c>
      <c r="M31" s="167">
        <v>34</v>
      </c>
      <c r="N31" s="167" t="s">
        <v>7</v>
      </c>
      <c r="O31" s="168">
        <v>16577</v>
      </c>
      <c r="P31" s="168">
        <v>102</v>
      </c>
      <c r="Q31" s="169">
        <v>162.51960784313727</v>
      </c>
      <c r="R31" s="186">
        <v>34</v>
      </c>
      <c r="S31" s="187" t="s">
        <v>7</v>
      </c>
      <c r="T31" s="172">
        <v>18777</v>
      </c>
      <c r="U31" s="172">
        <v>115</v>
      </c>
      <c r="V31" s="172">
        <v>163.28</v>
      </c>
      <c r="W31" s="173">
        <v>33</v>
      </c>
      <c r="X31" s="174" t="s">
        <v>7</v>
      </c>
      <c r="Y31" s="19">
        <v>31481</v>
      </c>
      <c r="Z31" s="19">
        <v>188</v>
      </c>
      <c r="AA31" s="19">
        <v>167.45</v>
      </c>
      <c r="AB31" s="175">
        <v>30</v>
      </c>
      <c r="AC31" s="175" t="s">
        <v>7</v>
      </c>
      <c r="AD31" s="176">
        <v>35294</v>
      </c>
      <c r="AE31" s="176">
        <v>209</v>
      </c>
      <c r="AF31" s="177">
        <v>168.87</v>
      </c>
      <c r="AG31" s="178">
        <v>29</v>
      </c>
      <c r="AH31" s="179" t="s">
        <v>7</v>
      </c>
      <c r="AI31" s="180">
        <v>34327</v>
      </c>
      <c r="AJ31" s="180">
        <v>203</v>
      </c>
      <c r="AK31" s="181">
        <v>169.09852216748769</v>
      </c>
      <c r="AL31" s="117">
        <v>29</v>
      </c>
      <c r="AM31" s="117" t="s">
        <v>7</v>
      </c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</row>
    <row r="32" spans="1:166" ht="15.75" x14ac:dyDescent="0.25">
      <c r="A32" s="233">
        <v>559</v>
      </c>
      <c r="B32" s="163" t="s">
        <v>231</v>
      </c>
      <c r="C32" s="193" t="s">
        <v>92</v>
      </c>
      <c r="D32" s="70" t="s">
        <v>13</v>
      </c>
      <c r="E32" s="70"/>
      <c r="F32" s="70"/>
      <c r="G32" s="70"/>
      <c r="H32" s="70"/>
      <c r="I32" s="70"/>
      <c r="J32" s="165">
        <v>3877</v>
      </c>
      <c r="K32" s="165">
        <v>24</v>
      </c>
      <c r="L32" s="166">
        <v>161.54</v>
      </c>
      <c r="M32" s="167">
        <v>34</v>
      </c>
      <c r="N32" s="167" t="s">
        <v>3</v>
      </c>
      <c r="O32" s="170">
        <v>4785</v>
      </c>
      <c r="P32" s="170">
        <v>30</v>
      </c>
      <c r="Q32" s="215">
        <v>159.5</v>
      </c>
      <c r="R32" s="170">
        <v>36</v>
      </c>
      <c r="S32" s="171" t="s">
        <v>3</v>
      </c>
      <c r="T32" s="172">
        <v>9570</v>
      </c>
      <c r="U32" s="172">
        <v>60</v>
      </c>
      <c r="V32" s="172">
        <v>159.5</v>
      </c>
      <c r="W32" s="173">
        <v>36</v>
      </c>
      <c r="X32" s="174" t="s">
        <v>3</v>
      </c>
      <c r="Y32" s="19">
        <v>10312</v>
      </c>
      <c r="Z32" s="19">
        <v>64</v>
      </c>
      <c r="AA32" s="19">
        <v>161.13</v>
      </c>
      <c r="AB32" s="175">
        <v>34</v>
      </c>
      <c r="AC32" s="175" t="s">
        <v>3</v>
      </c>
      <c r="AD32" s="176">
        <v>12703</v>
      </c>
      <c r="AE32" s="176">
        <v>78</v>
      </c>
      <c r="AF32" s="177">
        <v>162.86000000000001</v>
      </c>
      <c r="AG32" s="178">
        <v>34</v>
      </c>
      <c r="AH32" s="179" t="s">
        <v>3</v>
      </c>
      <c r="AI32" s="180"/>
      <c r="AJ32" s="180"/>
      <c r="AK32" s="181"/>
      <c r="AL32" s="117"/>
      <c r="AM32" s="117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194"/>
      <c r="FH32" s="194"/>
      <c r="FI32" s="194"/>
      <c r="FJ32" s="194"/>
    </row>
    <row r="33" spans="1:166" ht="15.75" x14ac:dyDescent="0.25">
      <c r="A33" s="77">
        <v>568</v>
      </c>
      <c r="B33" s="163" t="s">
        <v>231</v>
      </c>
      <c r="C33" s="164" t="s">
        <v>109</v>
      </c>
      <c r="D33" s="70" t="s">
        <v>15</v>
      </c>
      <c r="E33" s="70"/>
      <c r="F33" s="70"/>
      <c r="G33" s="70"/>
      <c r="H33" s="70"/>
      <c r="I33" s="70"/>
      <c r="J33" s="165">
        <v>523</v>
      </c>
      <c r="K33" s="165">
        <v>4</v>
      </c>
      <c r="L33" s="166">
        <v>130.75</v>
      </c>
      <c r="M33" s="167">
        <v>0</v>
      </c>
      <c r="N33" s="167"/>
      <c r="O33" s="184">
        <v>0</v>
      </c>
      <c r="P33" s="184">
        <v>0</v>
      </c>
      <c r="Q33" s="185">
        <v>0</v>
      </c>
      <c r="R33" s="186" t="s">
        <v>177</v>
      </c>
      <c r="S33" s="187" t="s">
        <v>185</v>
      </c>
      <c r="T33" s="172">
        <v>0</v>
      </c>
      <c r="U33" s="172">
        <v>0</v>
      </c>
      <c r="V33" s="172">
        <v>0</v>
      </c>
      <c r="W33" s="173">
        <v>0</v>
      </c>
      <c r="X33" s="174" t="s">
        <v>3</v>
      </c>
      <c r="Y33" s="19">
        <v>6293</v>
      </c>
      <c r="Z33" s="19">
        <v>38</v>
      </c>
      <c r="AA33" s="19">
        <v>165.61</v>
      </c>
      <c r="AB33" s="175">
        <v>32</v>
      </c>
      <c r="AC33" s="175" t="s">
        <v>3</v>
      </c>
      <c r="AD33" s="176">
        <v>8177</v>
      </c>
      <c r="AE33" s="176">
        <v>49</v>
      </c>
      <c r="AF33" s="177">
        <v>166.88</v>
      </c>
      <c r="AG33" s="178">
        <v>31</v>
      </c>
      <c r="AH33" s="179" t="s">
        <v>3</v>
      </c>
      <c r="AI33" s="180">
        <v>8177</v>
      </c>
      <c r="AJ33" s="180">
        <v>49</v>
      </c>
      <c r="AK33" s="181">
        <v>166.87755102040816</v>
      </c>
      <c r="AL33" s="117">
        <v>31</v>
      </c>
      <c r="AM33" s="117" t="s">
        <v>3</v>
      </c>
    </row>
    <row r="34" spans="1:166" ht="15.75" x14ac:dyDescent="0.25">
      <c r="A34" s="77">
        <v>582</v>
      </c>
      <c r="B34" s="163" t="s">
        <v>231</v>
      </c>
      <c r="C34" s="164" t="s">
        <v>110</v>
      </c>
      <c r="D34" s="70" t="s">
        <v>15</v>
      </c>
      <c r="E34" s="70"/>
      <c r="F34" s="70"/>
      <c r="G34" s="70"/>
      <c r="H34" s="70"/>
      <c r="I34" s="70"/>
      <c r="J34" s="165">
        <v>1238</v>
      </c>
      <c r="K34" s="165">
        <v>8</v>
      </c>
      <c r="L34" s="166">
        <v>154.75</v>
      </c>
      <c r="M34" s="167">
        <v>0</v>
      </c>
      <c r="N34" s="167"/>
      <c r="O34" s="184">
        <v>0</v>
      </c>
      <c r="P34" s="184">
        <v>0</v>
      </c>
      <c r="Q34" s="185">
        <v>0</v>
      </c>
      <c r="R34" s="186" t="s">
        <v>177</v>
      </c>
      <c r="S34" s="187" t="s">
        <v>185</v>
      </c>
      <c r="T34" s="172">
        <v>0</v>
      </c>
      <c r="U34" s="172">
        <v>0</v>
      </c>
      <c r="V34" s="172">
        <v>0</v>
      </c>
      <c r="W34" s="173">
        <v>0</v>
      </c>
      <c r="X34" s="174" t="s">
        <v>3</v>
      </c>
      <c r="Y34" s="19">
        <v>8052</v>
      </c>
      <c r="Z34" s="19">
        <v>54</v>
      </c>
      <c r="AA34" s="19">
        <v>149.11000000000001</v>
      </c>
      <c r="AB34" s="175">
        <v>43</v>
      </c>
      <c r="AC34" s="175" t="s">
        <v>3</v>
      </c>
      <c r="AD34" s="176">
        <v>14042</v>
      </c>
      <c r="AE34" s="176">
        <v>94</v>
      </c>
      <c r="AF34" s="177">
        <v>149.38</v>
      </c>
      <c r="AG34" s="178">
        <v>43</v>
      </c>
      <c r="AH34" s="179" t="s">
        <v>3</v>
      </c>
      <c r="AI34" s="180">
        <v>16760</v>
      </c>
      <c r="AJ34" s="180">
        <v>112</v>
      </c>
      <c r="AK34" s="181">
        <v>149.64285714285714</v>
      </c>
      <c r="AL34" s="117">
        <v>43</v>
      </c>
      <c r="AM34" s="117" t="s">
        <v>3</v>
      </c>
      <c r="FJ34" s="182"/>
    </row>
    <row r="35" spans="1:166" ht="15.75" x14ac:dyDescent="0.25">
      <c r="A35" s="77">
        <v>586</v>
      </c>
      <c r="B35" s="163" t="s">
        <v>231</v>
      </c>
      <c r="C35" s="164" t="s">
        <v>111</v>
      </c>
      <c r="D35" s="70" t="s">
        <v>15</v>
      </c>
      <c r="E35" s="70"/>
      <c r="F35" s="70"/>
      <c r="G35" s="70"/>
      <c r="H35" s="70"/>
      <c r="I35" s="70"/>
      <c r="J35" s="165">
        <v>7528</v>
      </c>
      <c r="K35" s="165">
        <v>46</v>
      </c>
      <c r="L35" s="166">
        <v>163.65</v>
      </c>
      <c r="M35" s="167">
        <v>33</v>
      </c>
      <c r="N35" s="167" t="s">
        <v>3</v>
      </c>
      <c r="O35" s="168">
        <v>7528</v>
      </c>
      <c r="P35" s="168">
        <v>46</v>
      </c>
      <c r="Q35" s="169">
        <v>163.65217391304347</v>
      </c>
      <c r="R35" s="186">
        <v>33</v>
      </c>
      <c r="S35" s="187" t="s">
        <v>3</v>
      </c>
      <c r="T35" s="172">
        <v>7413</v>
      </c>
      <c r="U35" s="172">
        <v>46</v>
      </c>
      <c r="V35" s="172">
        <v>161.15</v>
      </c>
      <c r="W35" s="173">
        <v>34</v>
      </c>
      <c r="X35" s="174" t="s">
        <v>3</v>
      </c>
      <c r="Y35" s="19">
        <v>14077</v>
      </c>
      <c r="Z35" s="19">
        <v>86</v>
      </c>
      <c r="AA35" s="19">
        <v>163.69</v>
      </c>
      <c r="AB35" s="175">
        <v>33</v>
      </c>
      <c r="AC35" s="175" t="s">
        <v>3</v>
      </c>
      <c r="AD35" s="176">
        <v>19964</v>
      </c>
      <c r="AE35" s="176">
        <v>122</v>
      </c>
      <c r="AF35" s="177">
        <v>163.63999999999999</v>
      </c>
      <c r="AG35" s="178">
        <v>33</v>
      </c>
      <c r="AH35" s="179" t="s">
        <v>3</v>
      </c>
      <c r="AI35" s="180">
        <v>22843</v>
      </c>
      <c r="AJ35" s="180">
        <v>140</v>
      </c>
      <c r="AK35" s="181">
        <v>163.16428571428571</v>
      </c>
      <c r="AL35" s="117">
        <v>33</v>
      </c>
      <c r="AM35" s="117" t="s">
        <v>3</v>
      </c>
    </row>
    <row r="36" spans="1:166" ht="15.75" x14ac:dyDescent="0.25">
      <c r="A36" s="77">
        <v>633</v>
      </c>
      <c r="B36" s="163" t="s">
        <v>230</v>
      </c>
      <c r="C36" s="164" t="s">
        <v>57</v>
      </c>
      <c r="D36" s="70" t="s">
        <v>9</v>
      </c>
      <c r="E36" s="70"/>
      <c r="F36" s="70"/>
      <c r="G36" s="70"/>
      <c r="H36" s="70"/>
      <c r="I36" s="70"/>
      <c r="J36" s="209">
        <v>0</v>
      </c>
      <c r="K36" s="209">
        <v>0</v>
      </c>
      <c r="L36" s="209">
        <v>0</v>
      </c>
      <c r="M36" s="167">
        <v>0</v>
      </c>
      <c r="N36" s="167"/>
      <c r="O36" s="184">
        <v>0</v>
      </c>
      <c r="P36" s="184">
        <v>0</v>
      </c>
      <c r="Q36" s="185">
        <v>0</v>
      </c>
      <c r="R36" s="186" t="s">
        <v>177</v>
      </c>
      <c r="S36" s="187" t="s">
        <v>186</v>
      </c>
      <c r="T36" s="172">
        <v>0</v>
      </c>
      <c r="U36" s="172">
        <v>0</v>
      </c>
      <c r="V36" s="172">
        <v>0</v>
      </c>
      <c r="W36" s="173">
        <v>0</v>
      </c>
      <c r="X36" s="174"/>
      <c r="Y36" s="19">
        <v>2356</v>
      </c>
      <c r="Z36" s="19">
        <v>14</v>
      </c>
      <c r="AA36" s="19">
        <v>0</v>
      </c>
      <c r="AB36" s="175">
        <v>0</v>
      </c>
      <c r="AC36" s="175">
        <v>0</v>
      </c>
      <c r="AD36" s="176">
        <v>3450</v>
      </c>
      <c r="AE36" s="176">
        <v>20</v>
      </c>
      <c r="AF36" s="177">
        <v>172.5</v>
      </c>
      <c r="AG36" s="178">
        <v>27</v>
      </c>
      <c r="AH36" s="179" t="s">
        <v>10</v>
      </c>
      <c r="AI36" s="180">
        <v>3962</v>
      </c>
      <c r="AJ36" s="180">
        <v>23</v>
      </c>
      <c r="AK36" s="181">
        <v>172.2608695652174</v>
      </c>
      <c r="AL36" s="117">
        <v>27</v>
      </c>
      <c r="AM36" s="117" t="s">
        <v>10</v>
      </c>
      <c r="FG36" s="182"/>
      <c r="FH36" s="182"/>
      <c r="FI36" s="182"/>
    </row>
    <row r="37" spans="1:166" ht="15.75" x14ac:dyDescent="0.25">
      <c r="A37" s="77">
        <v>656</v>
      </c>
      <c r="B37" s="163" t="s">
        <v>231</v>
      </c>
      <c r="C37" s="164" t="s">
        <v>112</v>
      </c>
      <c r="D37" s="70" t="s">
        <v>15</v>
      </c>
      <c r="E37" s="70"/>
      <c r="F37" s="70"/>
      <c r="G37" s="70"/>
      <c r="H37" s="70"/>
      <c r="I37" s="70"/>
      <c r="J37" s="183">
        <v>26821</v>
      </c>
      <c r="K37" s="183">
        <v>149</v>
      </c>
      <c r="L37" s="166">
        <v>180.01</v>
      </c>
      <c r="M37" s="188">
        <v>21</v>
      </c>
      <c r="N37" s="167" t="s">
        <v>4</v>
      </c>
      <c r="O37" s="168">
        <v>29999</v>
      </c>
      <c r="P37" s="168">
        <v>169</v>
      </c>
      <c r="Q37" s="169">
        <v>177.50887573964496</v>
      </c>
      <c r="R37" s="186">
        <v>23</v>
      </c>
      <c r="S37" s="187" t="s">
        <v>3</v>
      </c>
      <c r="T37" s="172">
        <v>30293</v>
      </c>
      <c r="U37" s="172">
        <v>171</v>
      </c>
      <c r="V37" s="172">
        <v>177.15</v>
      </c>
      <c r="W37" s="173">
        <v>23</v>
      </c>
      <c r="X37" s="174" t="s">
        <v>4</v>
      </c>
      <c r="Y37" s="19">
        <v>39727</v>
      </c>
      <c r="Z37" s="19">
        <v>218</v>
      </c>
      <c r="AA37" s="19">
        <v>182.23</v>
      </c>
      <c r="AB37" s="175">
        <v>20</v>
      </c>
      <c r="AC37" s="175" t="s">
        <v>4</v>
      </c>
      <c r="AD37" s="176">
        <v>38270</v>
      </c>
      <c r="AE37" s="176">
        <v>211</v>
      </c>
      <c r="AF37" s="177">
        <v>181.37</v>
      </c>
      <c r="AG37" s="178">
        <v>20</v>
      </c>
      <c r="AH37" s="179" t="s">
        <v>4</v>
      </c>
      <c r="AI37" s="180">
        <v>37402</v>
      </c>
      <c r="AJ37" s="180">
        <v>207</v>
      </c>
      <c r="AK37" s="181">
        <v>180.68599033816426</v>
      </c>
      <c r="AL37" s="117">
        <v>21</v>
      </c>
      <c r="AM37" s="117" t="s">
        <v>4</v>
      </c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208"/>
      <c r="BV37" s="208"/>
      <c r="BW37" s="208"/>
      <c r="BX37" s="208"/>
      <c r="BY37" s="208"/>
      <c r="BZ37" s="208"/>
      <c r="CA37" s="208"/>
      <c r="CB37" s="208"/>
      <c r="CC37" s="208"/>
      <c r="CD37" s="208"/>
      <c r="CE37" s="208"/>
      <c r="CF37" s="208"/>
      <c r="CG37" s="208"/>
      <c r="CH37" s="208"/>
      <c r="CI37" s="208"/>
      <c r="CJ37" s="208"/>
      <c r="CK37" s="208"/>
      <c r="CL37" s="208"/>
      <c r="CM37" s="208"/>
      <c r="CN37" s="208"/>
      <c r="CO37" s="208"/>
      <c r="CP37" s="208"/>
      <c r="CQ37" s="208"/>
      <c r="CR37" s="208"/>
      <c r="CS37" s="208"/>
      <c r="CT37" s="208"/>
      <c r="CU37" s="208"/>
      <c r="CV37" s="208"/>
      <c r="CW37" s="208"/>
      <c r="CX37" s="208"/>
      <c r="CY37" s="208"/>
      <c r="CZ37" s="208"/>
      <c r="DA37" s="208"/>
      <c r="DB37" s="208"/>
      <c r="DC37" s="208"/>
      <c r="DD37" s="208"/>
      <c r="DE37" s="208"/>
      <c r="DF37" s="208"/>
      <c r="DG37" s="208"/>
      <c r="DH37" s="208"/>
      <c r="DI37" s="208"/>
      <c r="DJ37" s="208"/>
      <c r="DK37" s="208"/>
      <c r="DL37" s="208"/>
      <c r="DM37" s="208"/>
      <c r="DN37" s="208"/>
      <c r="DO37" s="208"/>
      <c r="DP37" s="208"/>
      <c r="DQ37" s="208"/>
      <c r="DR37" s="208"/>
      <c r="DS37" s="208"/>
      <c r="DT37" s="208"/>
      <c r="DU37" s="208"/>
      <c r="DV37" s="208"/>
      <c r="DW37" s="208"/>
      <c r="DX37" s="208"/>
      <c r="DY37" s="208"/>
      <c r="DZ37" s="208"/>
      <c r="EA37" s="208"/>
      <c r="EB37" s="208"/>
      <c r="EC37" s="208"/>
      <c r="ED37" s="208"/>
      <c r="EE37" s="208"/>
      <c r="EF37" s="208"/>
      <c r="EG37" s="208"/>
      <c r="EH37" s="208"/>
      <c r="EI37" s="208"/>
      <c r="EJ37" s="208"/>
      <c r="EK37" s="208"/>
      <c r="EL37" s="208"/>
      <c r="EM37" s="208"/>
      <c r="EN37" s="208"/>
      <c r="EO37" s="208"/>
      <c r="EP37" s="208"/>
      <c r="EQ37" s="208"/>
      <c r="ER37" s="208"/>
      <c r="ES37" s="208"/>
      <c r="ET37" s="208"/>
      <c r="EU37" s="208"/>
      <c r="EV37" s="208"/>
      <c r="EW37" s="208"/>
      <c r="EX37" s="208"/>
      <c r="EY37" s="208"/>
      <c r="EZ37" s="208"/>
      <c r="FA37" s="208"/>
      <c r="FB37" s="208"/>
      <c r="FC37" s="208"/>
      <c r="FD37" s="208"/>
      <c r="FE37" s="208"/>
      <c r="FF37" s="208"/>
      <c r="FG37" s="194"/>
      <c r="FH37" s="194"/>
      <c r="FI37" s="194"/>
      <c r="FJ37" s="194"/>
    </row>
    <row r="38" spans="1:166" ht="15.75" x14ac:dyDescent="0.25">
      <c r="A38" s="77">
        <v>663</v>
      </c>
      <c r="B38" s="163" t="s">
        <v>231</v>
      </c>
      <c r="C38" s="8" t="s">
        <v>136</v>
      </c>
      <c r="D38" s="70" t="s">
        <v>17</v>
      </c>
      <c r="E38" s="70"/>
      <c r="F38" s="70"/>
      <c r="G38" s="70"/>
      <c r="H38" s="70"/>
      <c r="I38" s="70"/>
      <c r="J38" s="209">
        <v>0</v>
      </c>
      <c r="K38" s="209">
        <v>0</v>
      </c>
      <c r="L38" s="209">
        <v>0</v>
      </c>
      <c r="M38" s="167">
        <v>0</v>
      </c>
      <c r="N38" s="167"/>
      <c r="O38" s="168"/>
      <c r="P38" s="168"/>
      <c r="Q38" s="169"/>
      <c r="R38" s="186" t="s">
        <v>1</v>
      </c>
      <c r="S38" s="187" t="s">
        <v>185</v>
      </c>
      <c r="T38" s="172"/>
      <c r="U38" s="172"/>
      <c r="V38" s="172"/>
      <c r="W38" s="173"/>
      <c r="X38" s="174"/>
      <c r="Y38" s="19"/>
      <c r="Z38" s="19"/>
      <c r="AA38" s="19"/>
      <c r="AB38" s="175"/>
      <c r="AC38" s="175"/>
      <c r="AD38" s="176"/>
      <c r="AE38" s="176"/>
      <c r="AF38" s="177"/>
      <c r="AG38" s="178"/>
      <c r="AH38" s="179"/>
      <c r="AI38" s="180"/>
      <c r="AJ38" s="180"/>
      <c r="AK38" s="181"/>
      <c r="AL38" s="117"/>
      <c r="AM38" s="117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  <c r="BU38" s="208"/>
      <c r="BV38" s="208"/>
      <c r="BW38" s="208"/>
      <c r="BX38" s="208"/>
      <c r="BY38" s="208"/>
      <c r="BZ38" s="208"/>
      <c r="CA38" s="208"/>
      <c r="CB38" s="208"/>
      <c r="CC38" s="208"/>
      <c r="CD38" s="208"/>
      <c r="CE38" s="208"/>
      <c r="CF38" s="208"/>
      <c r="CG38" s="208"/>
      <c r="CH38" s="208"/>
      <c r="CI38" s="208"/>
      <c r="CJ38" s="208"/>
      <c r="CK38" s="208"/>
      <c r="CL38" s="208"/>
      <c r="CM38" s="208"/>
      <c r="CN38" s="208"/>
      <c r="CO38" s="208"/>
      <c r="CP38" s="208"/>
      <c r="CQ38" s="208"/>
      <c r="CR38" s="208"/>
      <c r="CS38" s="208"/>
      <c r="CT38" s="208"/>
      <c r="CU38" s="208"/>
      <c r="CV38" s="208"/>
      <c r="CW38" s="208"/>
      <c r="CX38" s="208"/>
      <c r="CY38" s="208"/>
      <c r="CZ38" s="208"/>
      <c r="DA38" s="208"/>
      <c r="DB38" s="208"/>
      <c r="DC38" s="208"/>
      <c r="DD38" s="208"/>
      <c r="DE38" s="208"/>
      <c r="DF38" s="208"/>
      <c r="DG38" s="208"/>
      <c r="DH38" s="208"/>
      <c r="DI38" s="208"/>
      <c r="DJ38" s="208"/>
      <c r="DK38" s="208"/>
      <c r="DL38" s="208"/>
      <c r="DM38" s="208"/>
      <c r="DN38" s="208"/>
      <c r="DO38" s="208"/>
      <c r="DP38" s="208"/>
      <c r="DQ38" s="208"/>
      <c r="DR38" s="208"/>
      <c r="DS38" s="208"/>
      <c r="DT38" s="208"/>
      <c r="DU38" s="208"/>
      <c r="DV38" s="208"/>
      <c r="DW38" s="208"/>
      <c r="DX38" s="208"/>
      <c r="DY38" s="208"/>
      <c r="DZ38" s="208"/>
      <c r="EA38" s="208"/>
      <c r="EB38" s="208"/>
      <c r="EC38" s="208"/>
      <c r="ED38" s="208"/>
      <c r="EE38" s="208"/>
      <c r="EF38" s="208"/>
      <c r="EG38" s="208"/>
      <c r="EH38" s="208"/>
      <c r="EI38" s="208"/>
      <c r="EJ38" s="208"/>
      <c r="EK38" s="208"/>
      <c r="EL38" s="208"/>
      <c r="EM38" s="208"/>
      <c r="EN38" s="208"/>
      <c r="EO38" s="208"/>
      <c r="EP38" s="208"/>
      <c r="EQ38" s="208"/>
      <c r="ER38" s="208"/>
      <c r="ES38" s="208"/>
      <c r="ET38" s="208"/>
      <c r="EU38" s="208"/>
      <c r="EV38" s="208"/>
      <c r="EW38" s="208"/>
      <c r="EX38" s="208"/>
      <c r="EY38" s="208"/>
      <c r="EZ38" s="208"/>
      <c r="FA38" s="208"/>
      <c r="FB38" s="208"/>
      <c r="FC38" s="208"/>
      <c r="FD38" s="208"/>
      <c r="FE38" s="208"/>
      <c r="FF38" s="208"/>
      <c r="FG38" s="194"/>
      <c r="FH38" s="194"/>
      <c r="FI38" s="194"/>
      <c r="FJ38" s="194"/>
    </row>
    <row r="39" spans="1:166" s="191" customFormat="1" ht="15.75" x14ac:dyDescent="0.25">
      <c r="A39" s="77">
        <v>721</v>
      </c>
      <c r="B39" s="163" t="s">
        <v>231</v>
      </c>
      <c r="C39" s="164" t="s">
        <v>102</v>
      </c>
      <c r="D39" s="70" t="s">
        <v>11</v>
      </c>
      <c r="E39" s="70"/>
      <c r="F39" s="70"/>
      <c r="G39" s="70"/>
      <c r="H39" s="70"/>
      <c r="I39" s="70"/>
      <c r="J39" s="183">
        <v>944</v>
      </c>
      <c r="K39" s="183">
        <v>6</v>
      </c>
      <c r="L39" s="166">
        <v>157.33000000000001</v>
      </c>
      <c r="M39" s="167">
        <v>0</v>
      </c>
      <c r="N39" s="167"/>
      <c r="O39" s="206">
        <v>542</v>
      </c>
      <c r="P39" s="206">
        <v>3</v>
      </c>
      <c r="Q39" s="169">
        <v>180.66666666666666</v>
      </c>
      <c r="R39" s="186" t="s">
        <v>177</v>
      </c>
      <c r="S39" s="187" t="s">
        <v>185</v>
      </c>
      <c r="T39" s="172">
        <v>542</v>
      </c>
      <c r="U39" s="172">
        <v>3</v>
      </c>
      <c r="V39" s="172">
        <v>180.67</v>
      </c>
      <c r="W39" s="173">
        <v>0</v>
      </c>
      <c r="X39" s="174" t="s">
        <v>3</v>
      </c>
      <c r="Y39" s="19">
        <v>8828</v>
      </c>
      <c r="Z39" s="19">
        <v>52</v>
      </c>
      <c r="AA39" s="19">
        <v>169.77</v>
      </c>
      <c r="AB39" s="175">
        <v>29</v>
      </c>
      <c r="AC39" s="175" t="s">
        <v>3</v>
      </c>
      <c r="AD39" s="176">
        <v>12827</v>
      </c>
      <c r="AE39" s="176">
        <v>76</v>
      </c>
      <c r="AF39" s="177">
        <v>168.78</v>
      </c>
      <c r="AG39" s="178">
        <v>29</v>
      </c>
      <c r="AH39" s="179" t="s">
        <v>3</v>
      </c>
      <c r="AI39" s="180">
        <v>14795</v>
      </c>
      <c r="AJ39" s="180">
        <v>88</v>
      </c>
      <c r="AK39" s="181">
        <v>168.125</v>
      </c>
      <c r="AL39" s="117">
        <v>29</v>
      </c>
      <c r="AM39" s="117" t="s">
        <v>3</v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</row>
    <row r="40" spans="1:166" ht="15.75" x14ac:dyDescent="0.25">
      <c r="A40" s="77">
        <v>742</v>
      </c>
      <c r="B40" s="163" t="s">
        <v>231</v>
      </c>
      <c r="C40" s="164" t="s">
        <v>44</v>
      </c>
      <c r="D40" s="70" t="s">
        <v>6</v>
      </c>
      <c r="E40" s="70"/>
      <c r="F40" s="70"/>
      <c r="G40" s="70"/>
      <c r="H40" s="70"/>
      <c r="I40" s="70"/>
      <c r="J40" s="214">
        <v>3170</v>
      </c>
      <c r="K40" s="214">
        <v>24</v>
      </c>
      <c r="L40" s="166">
        <v>132.08000000000001</v>
      </c>
      <c r="M40" s="167">
        <v>40</v>
      </c>
      <c r="N40" s="167" t="s">
        <v>3</v>
      </c>
      <c r="O40" s="189">
        <v>4018</v>
      </c>
      <c r="P40" s="189">
        <v>30</v>
      </c>
      <c r="Q40" s="169">
        <v>133.93333333333334</v>
      </c>
      <c r="R40" s="186">
        <v>40</v>
      </c>
      <c r="S40" s="187" t="s">
        <v>3</v>
      </c>
      <c r="T40" s="172">
        <v>2822</v>
      </c>
      <c r="U40" s="172">
        <v>21</v>
      </c>
      <c r="V40" s="172">
        <v>134.38</v>
      </c>
      <c r="W40" s="173">
        <v>53</v>
      </c>
      <c r="X40" s="174" t="s">
        <v>3</v>
      </c>
      <c r="Y40" s="19">
        <v>2075</v>
      </c>
      <c r="Z40" s="19">
        <v>15</v>
      </c>
      <c r="AA40" s="19">
        <v>0</v>
      </c>
      <c r="AB40" s="175">
        <v>0</v>
      </c>
      <c r="AC40" s="175">
        <v>0</v>
      </c>
      <c r="AD40" s="176">
        <v>5496</v>
      </c>
      <c r="AE40" s="176">
        <v>39</v>
      </c>
      <c r="AF40" s="177">
        <v>140.91999999999999</v>
      </c>
      <c r="AG40" s="178">
        <v>49</v>
      </c>
      <c r="AH40" s="179" t="s">
        <v>3</v>
      </c>
      <c r="AI40" s="180">
        <v>5711</v>
      </c>
      <c r="AJ40" s="180">
        <v>40</v>
      </c>
      <c r="AK40" s="181">
        <v>142.77500000000001</v>
      </c>
      <c r="AL40" s="117">
        <v>48</v>
      </c>
      <c r="AM40" s="117" t="s">
        <v>3</v>
      </c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</row>
    <row r="41" spans="1:166" ht="15.75" x14ac:dyDescent="0.25">
      <c r="A41" s="77">
        <v>790</v>
      </c>
      <c r="B41" s="163" t="s">
        <v>231</v>
      </c>
      <c r="C41" s="164" t="s">
        <v>31</v>
      </c>
      <c r="D41" s="70" t="s">
        <v>0</v>
      </c>
      <c r="E41" s="70"/>
      <c r="F41" s="70"/>
      <c r="G41" s="70"/>
      <c r="H41" s="70"/>
      <c r="I41" s="70"/>
      <c r="J41" s="183">
        <v>22989</v>
      </c>
      <c r="K41" s="183">
        <v>129</v>
      </c>
      <c r="L41" s="166">
        <v>178.21</v>
      </c>
      <c r="M41" s="188">
        <v>22</v>
      </c>
      <c r="N41" s="167" t="s">
        <v>4</v>
      </c>
      <c r="O41" s="168">
        <v>23851</v>
      </c>
      <c r="P41" s="168">
        <v>134</v>
      </c>
      <c r="Q41" s="169">
        <v>177.99253731343285</v>
      </c>
      <c r="R41" s="186">
        <v>23</v>
      </c>
      <c r="S41" s="187" t="s">
        <v>4</v>
      </c>
      <c r="T41" s="172">
        <v>18494</v>
      </c>
      <c r="U41" s="172">
        <v>104</v>
      </c>
      <c r="V41" s="172">
        <v>177.83</v>
      </c>
      <c r="W41" s="173">
        <v>23</v>
      </c>
      <c r="X41" s="174" t="s">
        <v>4</v>
      </c>
      <c r="Y41" s="19">
        <v>19783</v>
      </c>
      <c r="Z41" s="19">
        <v>106</v>
      </c>
      <c r="AA41" s="19">
        <v>186.63</v>
      </c>
      <c r="AB41" s="175">
        <v>17</v>
      </c>
      <c r="AC41" s="175" t="s">
        <v>4</v>
      </c>
      <c r="AD41" s="176">
        <v>20840</v>
      </c>
      <c r="AE41" s="176">
        <v>113</v>
      </c>
      <c r="AF41" s="177">
        <v>184.42</v>
      </c>
      <c r="AG41" s="178">
        <v>18</v>
      </c>
      <c r="AH41" s="179" t="s">
        <v>4</v>
      </c>
      <c r="AI41" s="180">
        <v>20441</v>
      </c>
      <c r="AJ41" s="180">
        <v>111</v>
      </c>
      <c r="AK41" s="181">
        <v>184.15315315315314</v>
      </c>
      <c r="AL41" s="117">
        <v>18</v>
      </c>
      <c r="AM41" s="117" t="s">
        <v>4</v>
      </c>
    </row>
    <row r="42" spans="1:166" ht="15.75" x14ac:dyDescent="0.25">
      <c r="A42" s="77">
        <v>856</v>
      </c>
      <c r="B42" s="163" t="s">
        <v>230</v>
      </c>
      <c r="C42" s="164" t="s">
        <v>94</v>
      </c>
      <c r="D42" s="70" t="s">
        <v>13</v>
      </c>
      <c r="E42" s="70"/>
      <c r="F42" s="70"/>
      <c r="G42" s="70"/>
      <c r="H42" s="70"/>
      <c r="I42" s="70"/>
      <c r="J42" s="209">
        <v>0</v>
      </c>
      <c r="K42" s="209">
        <v>0</v>
      </c>
      <c r="L42" s="209">
        <v>0</v>
      </c>
      <c r="M42" s="167">
        <v>0</v>
      </c>
      <c r="N42" s="167"/>
      <c r="O42" s="184">
        <v>0</v>
      </c>
      <c r="P42" s="184">
        <v>0</v>
      </c>
      <c r="Q42" s="185">
        <v>0</v>
      </c>
      <c r="R42" s="186" t="s">
        <v>1</v>
      </c>
      <c r="S42" s="187" t="s">
        <v>186</v>
      </c>
      <c r="T42" s="172">
        <v>0</v>
      </c>
      <c r="U42" s="172">
        <v>0</v>
      </c>
      <c r="V42" s="172">
        <v>0</v>
      </c>
      <c r="W42" s="173">
        <v>0</v>
      </c>
      <c r="X42" s="174"/>
      <c r="Y42" s="19">
        <v>1168</v>
      </c>
      <c r="Z42" s="19">
        <v>8</v>
      </c>
      <c r="AA42" s="19">
        <v>0</v>
      </c>
      <c r="AB42" s="175">
        <v>0</v>
      </c>
      <c r="AC42" s="175">
        <v>0</v>
      </c>
      <c r="AD42" s="176">
        <v>1168</v>
      </c>
      <c r="AE42" s="176">
        <v>8</v>
      </c>
      <c r="AF42" s="177">
        <v>0</v>
      </c>
      <c r="AG42" s="178">
        <v>0</v>
      </c>
      <c r="AH42" s="179"/>
      <c r="AI42" s="180">
        <v>1168</v>
      </c>
      <c r="AJ42" s="180">
        <v>8</v>
      </c>
      <c r="AK42" s="181">
        <v>146</v>
      </c>
      <c r="AL42" s="117" t="s">
        <v>1</v>
      </c>
      <c r="AM42" s="117" t="s">
        <v>186</v>
      </c>
    </row>
    <row r="43" spans="1:166" s="194" customFormat="1" ht="15.75" x14ac:dyDescent="0.25">
      <c r="A43" s="77">
        <v>860</v>
      </c>
      <c r="B43" s="163" t="s">
        <v>231</v>
      </c>
      <c r="C43" s="164" t="s">
        <v>77</v>
      </c>
      <c r="D43" s="70" t="s">
        <v>179</v>
      </c>
      <c r="E43" s="70"/>
      <c r="F43" s="70"/>
      <c r="G43" s="70"/>
      <c r="H43" s="70"/>
      <c r="I43" s="70"/>
      <c r="J43" s="209">
        <v>0</v>
      </c>
      <c r="K43" s="209">
        <v>0</v>
      </c>
      <c r="L43" s="209">
        <v>0</v>
      </c>
      <c r="M43" s="167">
        <v>0</v>
      </c>
      <c r="N43" s="167"/>
      <c r="O43" s="184">
        <v>0</v>
      </c>
      <c r="P43" s="184">
        <v>0</v>
      </c>
      <c r="Q43" s="185">
        <v>0</v>
      </c>
      <c r="R43" s="186" t="s">
        <v>1</v>
      </c>
      <c r="S43" s="187" t="s">
        <v>185</v>
      </c>
      <c r="T43" s="172">
        <v>0</v>
      </c>
      <c r="U43" s="172">
        <v>0</v>
      </c>
      <c r="V43" s="172">
        <v>0</v>
      </c>
      <c r="W43" s="173">
        <v>0</v>
      </c>
      <c r="X43" s="174"/>
      <c r="Y43" s="19">
        <v>2207</v>
      </c>
      <c r="Z43" s="19">
        <v>12</v>
      </c>
      <c r="AA43" s="19">
        <v>0</v>
      </c>
      <c r="AB43" s="175">
        <v>0</v>
      </c>
      <c r="AC43" s="175">
        <v>0</v>
      </c>
      <c r="AD43" s="176">
        <v>5272</v>
      </c>
      <c r="AE43" s="176">
        <v>29</v>
      </c>
      <c r="AF43" s="177">
        <v>181.79</v>
      </c>
      <c r="AG43" s="178">
        <v>20</v>
      </c>
      <c r="AH43" s="179" t="s">
        <v>4</v>
      </c>
      <c r="AI43" s="180">
        <v>6351</v>
      </c>
      <c r="AJ43" s="180">
        <v>35</v>
      </c>
      <c r="AK43" s="181">
        <v>181.45714285714286</v>
      </c>
      <c r="AL43" s="117" t="s">
        <v>1</v>
      </c>
      <c r="AM43" s="117" t="s">
        <v>185</v>
      </c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</row>
    <row r="44" spans="1:166" ht="15.75" x14ac:dyDescent="0.25">
      <c r="A44" s="77">
        <v>893</v>
      </c>
      <c r="B44" s="163" t="s">
        <v>231</v>
      </c>
      <c r="C44" s="164" t="s">
        <v>87</v>
      </c>
      <c r="D44" s="70" t="s">
        <v>179</v>
      </c>
      <c r="E44" s="70"/>
      <c r="F44" s="70"/>
      <c r="G44" s="70"/>
      <c r="H44" s="70"/>
      <c r="I44" s="70"/>
      <c r="J44" s="183">
        <v>10335</v>
      </c>
      <c r="K44" s="183">
        <v>57</v>
      </c>
      <c r="L44" s="166">
        <v>181.32</v>
      </c>
      <c r="M44" s="167">
        <v>20</v>
      </c>
      <c r="N44" s="167" t="s">
        <v>4</v>
      </c>
      <c r="O44" s="189">
        <v>11376</v>
      </c>
      <c r="P44" s="189">
        <v>63</v>
      </c>
      <c r="Q44" s="169">
        <v>180.57142857142858</v>
      </c>
      <c r="R44" s="186">
        <v>21</v>
      </c>
      <c r="S44" s="187" t="s">
        <v>4</v>
      </c>
      <c r="T44" s="172">
        <v>8542</v>
      </c>
      <c r="U44" s="172">
        <v>48</v>
      </c>
      <c r="V44" s="172">
        <v>177.96</v>
      </c>
      <c r="W44" s="173">
        <v>23</v>
      </c>
      <c r="X44" s="174" t="s">
        <v>4</v>
      </c>
      <c r="Y44" s="19">
        <v>14428</v>
      </c>
      <c r="Z44" s="19">
        <v>80</v>
      </c>
      <c r="AA44" s="19">
        <v>180.35</v>
      </c>
      <c r="AB44" s="175">
        <v>21</v>
      </c>
      <c r="AC44" s="175" t="s">
        <v>4</v>
      </c>
      <c r="AD44" s="176">
        <v>19037</v>
      </c>
      <c r="AE44" s="176">
        <v>104</v>
      </c>
      <c r="AF44" s="177">
        <v>183.05</v>
      </c>
      <c r="AG44" s="178">
        <v>19</v>
      </c>
      <c r="AH44" s="179" t="s">
        <v>4</v>
      </c>
      <c r="AI44" s="180">
        <v>20196</v>
      </c>
      <c r="AJ44" s="180">
        <v>110</v>
      </c>
      <c r="AK44" s="181">
        <v>183.6</v>
      </c>
      <c r="AL44" s="117">
        <v>19</v>
      </c>
      <c r="AM44" s="117" t="s">
        <v>4</v>
      </c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  <c r="EE44" s="198"/>
      <c r="EF44" s="198"/>
      <c r="EG44" s="198"/>
      <c r="EH44" s="198"/>
      <c r="EI44" s="198"/>
      <c r="EJ44" s="198"/>
      <c r="EK44" s="198"/>
      <c r="EL44" s="198"/>
      <c r="EM44" s="198"/>
      <c r="EN44" s="198"/>
      <c r="EO44" s="198"/>
      <c r="EP44" s="198"/>
      <c r="EQ44" s="198"/>
      <c r="ER44" s="198"/>
      <c r="ES44" s="198"/>
      <c r="ET44" s="198"/>
      <c r="EU44" s="198"/>
      <c r="EV44" s="198"/>
      <c r="EW44" s="198"/>
      <c r="EX44" s="198"/>
      <c r="EY44" s="198"/>
      <c r="EZ44" s="198"/>
      <c r="FA44" s="198"/>
      <c r="FB44" s="198"/>
      <c r="FC44" s="198"/>
      <c r="FD44" s="198"/>
      <c r="FE44" s="198"/>
      <c r="FF44" s="198"/>
      <c r="FG44" s="198"/>
      <c r="FH44" s="198"/>
      <c r="FI44" s="198"/>
      <c r="FJ44" s="182"/>
    </row>
    <row r="45" spans="1:166" ht="15.75" x14ac:dyDescent="0.25">
      <c r="A45" s="77">
        <v>1002</v>
      </c>
      <c r="B45" s="195" t="s">
        <v>231</v>
      </c>
      <c r="C45" s="164" t="s">
        <v>173</v>
      </c>
      <c r="D45" s="70" t="s">
        <v>13</v>
      </c>
      <c r="E45" s="70"/>
      <c r="F45" s="70"/>
      <c r="G45" s="70"/>
      <c r="H45" s="70"/>
      <c r="I45" s="70"/>
      <c r="J45" s="183">
        <v>0</v>
      </c>
      <c r="K45" s="183">
        <v>0</v>
      </c>
      <c r="L45" s="197">
        <v>0</v>
      </c>
      <c r="M45" s="239">
        <v>0</v>
      </c>
      <c r="N45" s="167"/>
      <c r="O45" s="184">
        <v>0</v>
      </c>
      <c r="P45" s="184">
        <v>0</v>
      </c>
      <c r="Q45" s="185">
        <v>0</v>
      </c>
      <c r="R45" s="186" t="s">
        <v>177</v>
      </c>
      <c r="S45" s="187" t="s">
        <v>185</v>
      </c>
      <c r="T45" s="172">
        <v>0</v>
      </c>
      <c r="U45" s="172">
        <v>0</v>
      </c>
      <c r="V45" s="172">
        <v>0</v>
      </c>
      <c r="W45" s="173">
        <v>0</v>
      </c>
      <c r="X45" s="174" t="s">
        <v>3</v>
      </c>
      <c r="Y45" s="19">
        <v>6773</v>
      </c>
      <c r="Z45" s="19">
        <v>42</v>
      </c>
      <c r="AA45" s="19">
        <v>161.26</v>
      </c>
      <c r="AB45" s="175">
        <v>34</v>
      </c>
      <c r="AC45" s="175" t="s">
        <v>3</v>
      </c>
      <c r="AD45" s="176">
        <v>8753</v>
      </c>
      <c r="AE45" s="176">
        <v>54</v>
      </c>
      <c r="AF45" s="177">
        <v>162.09</v>
      </c>
      <c r="AG45" s="178">
        <v>34</v>
      </c>
      <c r="AH45" s="179" t="s">
        <v>3</v>
      </c>
      <c r="AI45" s="180">
        <v>8753</v>
      </c>
      <c r="AJ45" s="180">
        <v>54</v>
      </c>
      <c r="AK45" s="181">
        <v>162.09259259259258</v>
      </c>
      <c r="AL45" s="117">
        <v>34</v>
      </c>
      <c r="AM45" s="117" t="s">
        <v>3</v>
      </c>
    </row>
    <row r="46" spans="1:166" s="212" customFormat="1" ht="15.75" x14ac:dyDescent="0.25">
      <c r="A46" s="77">
        <v>1168</v>
      </c>
      <c r="B46" s="163" t="s">
        <v>231</v>
      </c>
      <c r="C46" s="164" t="s">
        <v>43</v>
      </c>
      <c r="D46" s="70" t="s">
        <v>6</v>
      </c>
      <c r="E46" s="70"/>
      <c r="F46" s="70"/>
      <c r="G46" s="70"/>
      <c r="H46" s="70"/>
      <c r="I46" s="70"/>
      <c r="J46" s="165">
        <v>25284</v>
      </c>
      <c r="K46" s="165">
        <v>160</v>
      </c>
      <c r="L46" s="166">
        <v>158.02000000000001</v>
      </c>
      <c r="M46" s="167">
        <v>36</v>
      </c>
      <c r="N46" s="167" t="s">
        <v>3</v>
      </c>
      <c r="O46" s="168">
        <v>25818</v>
      </c>
      <c r="P46" s="168">
        <v>163</v>
      </c>
      <c r="Q46" s="169">
        <v>158.39263803680981</v>
      </c>
      <c r="R46" s="186">
        <v>36</v>
      </c>
      <c r="S46" s="187" t="s">
        <v>3</v>
      </c>
      <c r="T46" s="172">
        <v>19447</v>
      </c>
      <c r="U46" s="172">
        <v>124</v>
      </c>
      <c r="V46" s="172">
        <v>156.83000000000001</v>
      </c>
      <c r="W46" s="173">
        <v>38</v>
      </c>
      <c r="X46" s="174" t="s">
        <v>3</v>
      </c>
      <c r="Y46" s="19">
        <v>11233</v>
      </c>
      <c r="Z46" s="19">
        <v>72</v>
      </c>
      <c r="AA46" s="19">
        <v>156.01</v>
      </c>
      <c r="AB46" s="175">
        <v>38</v>
      </c>
      <c r="AC46" s="175" t="s">
        <v>3</v>
      </c>
      <c r="AD46" s="176">
        <v>11769</v>
      </c>
      <c r="AE46" s="176">
        <v>74</v>
      </c>
      <c r="AF46" s="177">
        <v>159.04</v>
      </c>
      <c r="AG46" s="178">
        <v>36</v>
      </c>
      <c r="AH46" s="179" t="s">
        <v>3</v>
      </c>
      <c r="AI46" s="180">
        <v>11736</v>
      </c>
      <c r="AJ46" s="180">
        <v>74</v>
      </c>
      <c r="AK46" s="181">
        <v>158.59459459459458</v>
      </c>
      <c r="AL46" s="117">
        <v>36</v>
      </c>
      <c r="AM46" s="117" t="s">
        <v>3</v>
      </c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</row>
    <row r="47" spans="1:166" s="212" customFormat="1" ht="15.75" x14ac:dyDescent="0.25">
      <c r="A47" s="77">
        <v>1172</v>
      </c>
      <c r="B47" s="163" t="s">
        <v>230</v>
      </c>
      <c r="C47" s="164" t="s">
        <v>52</v>
      </c>
      <c r="D47" s="70" t="s">
        <v>9</v>
      </c>
      <c r="E47" s="70"/>
      <c r="F47" s="70"/>
      <c r="G47" s="70"/>
      <c r="H47" s="70"/>
      <c r="I47" s="70"/>
      <c r="J47" s="183">
        <v>4601</v>
      </c>
      <c r="K47" s="183">
        <v>30</v>
      </c>
      <c r="L47" s="166">
        <v>153.37</v>
      </c>
      <c r="M47" s="188">
        <v>40</v>
      </c>
      <c r="N47" s="167" t="s">
        <v>7</v>
      </c>
      <c r="O47" s="192">
        <v>5867</v>
      </c>
      <c r="P47" s="192">
        <v>38</v>
      </c>
      <c r="Q47" s="169">
        <v>154.39473684210526</v>
      </c>
      <c r="R47" s="186">
        <v>39</v>
      </c>
      <c r="S47" s="187" t="s">
        <v>7</v>
      </c>
      <c r="T47" s="172">
        <v>8451</v>
      </c>
      <c r="U47" s="172">
        <v>54</v>
      </c>
      <c r="V47" s="172">
        <v>156.5</v>
      </c>
      <c r="W47" s="173">
        <v>38</v>
      </c>
      <c r="X47" s="174" t="s">
        <v>7</v>
      </c>
      <c r="Y47" s="19">
        <v>24628</v>
      </c>
      <c r="Z47" s="19">
        <v>150</v>
      </c>
      <c r="AA47" s="19">
        <v>164.19</v>
      </c>
      <c r="AB47" s="175">
        <v>32</v>
      </c>
      <c r="AC47" s="175" t="s">
        <v>7</v>
      </c>
      <c r="AD47" s="176">
        <v>31809</v>
      </c>
      <c r="AE47" s="176">
        <v>196</v>
      </c>
      <c r="AF47" s="177">
        <v>162.29</v>
      </c>
      <c r="AG47" s="178">
        <v>34</v>
      </c>
      <c r="AH47" s="179" t="s">
        <v>7</v>
      </c>
      <c r="AI47" s="180">
        <v>32300</v>
      </c>
      <c r="AJ47" s="180">
        <v>200</v>
      </c>
      <c r="AK47" s="181">
        <v>161.5</v>
      </c>
      <c r="AL47" s="117">
        <v>34</v>
      </c>
      <c r="AM47" s="117" t="s">
        <v>7</v>
      </c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</row>
    <row r="48" spans="1:166" s="212" customFormat="1" ht="15.75" x14ac:dyDescent="0.25">
      <c r="A48" s="77">
        <v>1210</v>
      </c>
      <c r="B48" s="163" t="s">
        <v>231</v>
      </c>
      <c r="C48" s="164" t="s">
        <v>37</v>
      </c>
      <c r="D48" s="70" t="s">
        <v>6</v>
      </c>
      <c r="E48" s="70"/>
      <c r="F48" s="70"/>
      <c r="G48" s="70"/>
      <c r="H48" s="70"/>
      <c r="I48" s="70"/>
      <c r="J48" s="183">
        <v>15260</v>
      </c>
      <c r="K48" s="183">
        <v>94</v>
      </c>
      <c r="L48" s="166">
        <v>162.34</v>
      </c>
      <c r="M48" s="188">
        <v>34</v>
      </c>
      <c r="N48" s="167" t="s">
        <v>3</v>
      </c>
      <c r="O48" s="189">
        <v>16207</v>
      </c>
      <c r="P48" s="189">
        <v>100</v>
      </c>
      <c r="Q48" s="169">
        <v>162.07</v>
      </c>
      <c r="R48" s="186">
        <v>34</v>
      </c>
      <c r="S48" s="187" t="s">
        <v>3</v>
      </c>
      <c r="T48" s="172">
        <v>12488</v>
      </c>
      <c r="U48" s="172">
        <v>77</v>
      </c>
      <c r="V48" s="172">
        <v>162.18</v>
      </c>
      <c r="W48" s="173">
        <v>34</v>
      </c>
      <c r="X48" s="174" t="s">
        <v>3</v>
      </c>
      <c r="Y48" s="19">
        <v>14639</v>
      </c>
      <c r="Z48" s="19">
        <v>89</v>
      </c>
      <c r="AA48" s="19">
        <v>164.48</v>
      </c>
      <c r="AB48" s="175">
        <v>32</v>
      </c>
      <c r="AC48" s="175" t="s">
        <v>3</v>
      </c>
      <c r="AD48" s="176">
        <v>17236</v>
      </c>
      <c r="AE48" s="176">
        <v>104</v>
      </c>
      <c r="AF48" s="177">
        <v>165.73</v>
      </c>
      <c r="AG48" s="178">
        <v>32</v>
      </c>
      <c r="AH48" s="179" t="s">
        <v>3</v>
      </c>
      <c r="AI48" s="180">
        <v>17696</v>
      </c>
      <c r="AJ48" s="180">
        <v>107</v>
      </c>
      <c r="AK48" s="181">
        <v>165.38317757009347</v>
      </c>
      <c r="AL48" s="117">
        <v>32</v>
      </c>
      <c r="AM48" s="117" t="s">
        <v>3</v>
      </c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  <c r="DB48" s="194"/>
      <c r="DC48" s="194"/>
      <c r="DD48" s="194"/>
      <c r="DE48" s="194"/>
      <c r="DF48" s="194"/>
      <c r="DG48" s="194"/>
      <c r="DH48" s="194"/>
      <c r="DI48" s="194"/>
      <c r="DJ48" s="194"/>
      <c r="DK48" s="194"/>
      <c r="DL48" s="194"/>
      <c r="DM48" s="194"/>
      <c r="DN48" s="194"/>
      <c r="DO48" s="194"/>
      <c r="DP48" s="194"/>
      <c r="DQ48" s="194"/>
      <c r="DR48" s="194"/>
      <c r="DS48" s="194"/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4"/>
      <c r="EE48" s="194"/>
      <c r="EF48" s="194"/>
      <c r="EG48" s="194"/>
      <c r="EH48" s="194"/>
      <c r="EI48" s="194"/>
      <c r="EJ48" s="194"/>
      <c r="EK48" s="194"/>
      <c r="EL48" s="194"/>
      <c r="EM48" s="194"/>
      <c r="EN48" s="194"/>
      <c r="EO48" s="194"/>
      <c r="EP48" s="194"/>
      <c r="EQ48" s="194"/>
      <c r="ER48" s="194"/>
      <c r="ES48" s="194"/>
      <c r="ET48" s="194"/>
      <c r="EU48" s="194"/>
      <c r="EV48" s="194"/>
      <c r="EW48" s="194"/>
      <c r="EX48" s="194"/>
      <c r="EY48" s="194"/>
      <c r="EZ48" s="194"/>
      <c r="FA48" s="194"/>
      <c r="FB48" s="194"/>
      <c r="FC48" s="194"/>
      <c r="FD48" s="194"/>
      <c r="FE48" s="194"/>
      <c r="FF48" s="194"/>
      <c r="FG48" s="194"/>
      <c r="FH48" s="194"/>
      <c r="FI48" s="194"/>
      <c r="FJ48" s="194"/>
    </row>
    <row r="49" spans="1:166" s="194" customFormat="1" ht="15.75" x14ac:dyDescent="0.25">
      <c r="A49" s="77">
        <v>1301</v>
      </c>
      <c r="B49" s="163" t="s">
        <v>231</v>
      </c>
      <c r="C49" s="164" t="s">
        <v>145</v>
      </c>
      <c r="D49" s="70" t="s">
        <v>233</v>
      </c>
      <c r="E49" s="70"/>
      <c r="F49" s="70"/>
      <c r="G49" s="70"/>
      <c r="H49" s="70"/>
      <c r="I49" s="70"/>
      <c r="J49" s="183">
        <v>32128</v>
      </c>
      <c r="K49" s="183">
        <v>181</v>
      </c>
      <c r="L49" s="166">
        <v>177.5</v>
      </c>
      <c r="M49" s="188">
        <v>23</v>
      </c>
      <c r="N49" s="167" t="s">
        <v>3</v>
      </c>
      <c r="O49" s="168">
        <v>31278</v>
      </c>
      <c r="P49" s="168">
        <v>177</v>
      </c>
      <c r="Q49" s="169">
        <v>176.71186440677965</v>
      </c>
      <c r="R49" s="186">
        <v>24</v>
      </c>
      <c r="S49" s="187" t="s">
        <v>3</v>
      </c>
      <c r="T49" s="172">
        <v>28325</v>
      </c>
      <c r="U49" s="172">
        <v>161</v>
      </c>
      <c r="V49" s="172">
        <v>175.93</v>
      </c>
      <c r="W49" s="173">
        <v>25</v>
      </c>
      <c r="X49" s="174" t="s">
        <v>3</v>
      </c>
      <c r="Y49" s="19">
        <v>30380</v>
      </c>
      <c r="Z49" s="19">
        <v>171</v>
      </c>
      <c r="AA49" s="19">
        <v>177.66</v>
      </c>
      <c r="AB49" s="175">
        <v>23</v>
      </c>
      <c r="AC49" s="175" t="s">
        <v>3</v>
      </c>
      <c r="AD49" s="176">
        <v>32498</v>
      </c>
      <c r="AE49" s="176">
        <v>185</v>
      </c>
      <c r="AF49" s="177">
        <v>175.66</v>
      </c>
      <c r="AG49" s="178">
        <v>25</v>
      </c>
      <c r="AH49" s="179" t="s">
        <v>3</v>
      </c>
      <c r="AI49" s="180">
        <v>35042</v>
      </c>
      <c r="AJ49" s="180">
        <v>201</v>
      </c>
      <c r="AK49" s="181">
        <v>174.33830845771143</v>
      </c>
      <c r="AL49" s="117">
        <v>25</v>
      </c>
      <c r="AM49" s="117" t="s">
        <v>3</v>
      </c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 s="198"/>
      <c r="FH49" s="198"/>
      <c r="FI49" s="198"/>
      <c r="FJ49"/>
    </row>
    <row r="50" spans="1:166" ht="15.75" x14ac:dyDescent="0.25">
      <c r="A50" s="77">
        <v>1375</v>
      </c>
      <c r="B50" s="163" t="s">
        <v>231</v>
      </c>
      <c r="C50" s="164" t="s">
        <v>125</v>
      </c>
      <c r="D50" s="70" t="s">
        <v>16</v>
      </c>
      <c r="E50" s="70"/>
      <c r="F50" s="70"/>
      <c r="G50" s="70"/>
      <c r="H50" s="70"/>
      <c r="I50" s="70"/>
      <c r="J50" s="214">
        <v>825</v>
      </c>
      <c r="K50" s="214">
        <v>6</v>
      </c>
      <c r="L50" s="166">
        <v>137.5</v>
      </c>
      <c r="M50" s="167">
        <v>0</v>
      </c>
      <c r="N50" s="167"/>
      <c r="O50" s="189">
        <v>1639</v>
      </c>
      <c r="P50" s="189">
        <v>12</v>
      </c>
      <c r="Q50" s="169">
        <v>136.58333333333334</v>
      </c>
      <c r="R50" s="186" t="s">
        <v>177</v>
      </c>
      <c r="S50" s="187" t="s">
        <v>185</v>
      </c>
      <c r="T50" s="172">
        <v>1639</v>
      </c>
      <c r="U50" s="172">
        <v>12</v>
      </c>
      <c r="V50" s="172">
        <v>136.58000000000001</v>
      </c>
      <c r="W50" s="173">
        <v>0</v>
      </c>
      <c r="X50" s="174" t="s">
        <v>3</v>
      </c>
      <c r="Y50" s="19">
        <v>10521</v>
      </c>
      <c r="Z50" s="19">
        <v>70</v>
      </c>
      <c r="AA50" s="19">
        <v>150.30000000000001</v>
      </c>
      <c r="AB50" s="175">
        <v>42</v>
      </c>
      <c r="AC50" s="175" t="s">
        <v>3</v>
      </c>
      <c r="AD50" s="176">
        <v>14553</v>
      </c>
      <c r="AE50" s="176">
        <v>97</v>
      </c>
      <c r="AF50" s="177">
        <v>150.03</v>
      </c>
      <c r="AG50" s="178">
        <v>42</v>
      </c>
      <c r="AH50" s="179" t="s">
        <v>3</v>
      </c>
      <c r="AI50" s="180">
        <v>14835</v>
      </c>
      <c r="AJ50" s="180">
        <v>98</v>
      </c>
      <c r="AK50" s="181">
        <v>151.37755102040816</v>
      </c>
      <c r="AL50" s="117">
        <v>41</v>
      </c>
      <c r="AM50" s="117" t="s">
        <v>3</v>
      </c>
    </row>
    <row r="51" spans="1:166" ht="15.75" x14ac:dyDescent="0.25">
      <c r="A51" s="77">
        <v>1377</v>
      </c>
      <c r="B51" s="163" t="s">
        <v>231</v>
      </c>
      <c r="C51" s="164" t="s">
        <v>128</v>
      </c>
      <c r="D51" s="70" t="s">
        <v>16</v>
      </c>
      <c r="E51" s="70"/>
      <c r="F51" s="70"/>
      <c r="G51" s="70"/>
      <c r="H51" s="70"/>
      <c r="I51" s="70"/>
      <c r="J51" s="183">
        <v>21829</v>
      </c>
      <c r="K51" s="183">
        <v>118</v>
      </c>
      <c r="L51" s="166">
        <v>184.99</v>
      </c>
      <c r="M51" s="188">
        <v>18</v>
      </c>
      <c r="N51" s="167" t="s">
        <v>4</v>
      </c>
      <c r="O51" s="192">
        <v>29431</v>
      </c>
      <c r="P51" s="192">
        <v>160</v>
      </c>
      <c r="Q51" s="169">
        <v>183.94374999999999</v>
      </c>
      <c r="R51" s="186">
        <v>19</v>
      </c>
      <c r="S51" s="187" t="s">
        <v>4</v>
      </c>
      <c r="T51" s="172">
        <v>26409</v>
      </c>
      <c r="U51" s="172">
        <v>146</v>
      </c>
      <c r="V51" s="172">
        <v>180.88</v>
      </c>
      <c r="W51" s="173">
        <v>21</v>
      </c>
      <c r="X51" s="174" t="s">
        <v>4</v>
      </c>
      <c r="Y51" s="19">
        <v>30264</v>
      </c>
      <c r="Z51" s="19">
        <v>160</v>
      </c>
      <c r="AA51" s="19">
        <v>189.15</v>
      </c>
      <c r="AB51" s="175">
        <v>15</v>
      </c>
      <c r="AC51" s="175" t="s">
        <v>4</v>
      </c>
      <c r="AD51" s="176">
        <v>32947</v>
      </c>
      <c r="AE51" s="176">
        <v>176</v>
      </c>
      <c r="AF51" s="177">
        <v>187.2</v>
      </c>
      <c r="AG51" s="178">
        <v>16</v>
      </c>
      <c r="AH51" s="179" t="s">
        <v>4</v>
      </c>
      <c r="AI51" s="180">
        <v>32692</v>
      </c>
      <c r="AJ51" s="180">
        <v>174</v>
      </c>
      <c r="AK51" s="181">
        <v>187.88505747126436</v>
      </c>
      <c r="AL51" s="117">
        <v>16</v>
      </c>
      <c r="AM51" s="117" t="s">
        <v>4</v>
      </c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2"/>
      <c r="BW51" s="182"/>
      <c r="BX51" s="182"/>
      <c r="BY51" s="182"/>
      <c r="BZ51" s="182"/>
      <c r="CA51" s="182"/>
      <c r="CB51" s="182"/>
      <c r="CC51" s="182"/>
      <c r="CD51" s="182"/>
      <c r="CE51" s="182"/>
      <c r="CF51" s="182"/>
      <c r="CG51" s="182"/>
      <c r="CH51" s="182"/>
      <c r="CI51" s="182"/>
      <c r="CJ51" s="182"/>
      <c r="CK51" s="182"/>
      <c r="CL51" s="182"/>
      <c r="CM51" s="182"/>
      <c r="CN51" s="182"/>
      <c r="CO51" s="182"/>
      <c r="CP51" s="182"/>
      <c r="CQ51" s="182"/>
      <c r="CR51" s="182"/>
      <c r="CS51" s="182"/>
      <c r="CT51" s="182"/>
      <c r="CU51" s="182"/>
      <c r="CV51" s="182"/>
      <c r="CW51" s="182"/>
      <c r="CX51" s="182"/>
      <c r="CY51" s="182"/>
      <c r="CZ51" s="182"/>
      <c r="DA51" s="182"/>
      <c r="DB51" s="182"/>
      <c r="DC51" s="182"/>
      <c r="DD51" s="182"/>
      <c r="DE51" s="182"/>
      <c r="DF51" s="182"/>
      <c r="DG51" s="182"/>
      <c r="DH51" s="182"/>
      <c r="DI51" s="182"/>
      <c r="DJ51" s="182"/>
      <c r="DK51" s="182"/>
      <c r="DL51" s="182"/>
      <c r="DM51" s="182"/>
      <c r="DN51" s="182"/>
      <c r="DO51" s="182"/>
      <c r="DP51" s="182"/>
      <c r="DQ51" s="182"/>
      <c r="DR51" s="182"/>
      <c r="DS51" s="182"/>
      <c r="DT51" s="182"/>
      <c r="DU51" s="182"/>
      <c r="DV51" s="182"/>
      <c r="DW51" s="182"/>
      <c r="DX51" s="182"/>
      <c r="DY51" s="182"/>
      <c r="DZ51" s="182"/>
      <c r="EA51" s="182"/>
      <c r="EB51" s="182"/>
      <c r="EC51" s="182"/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</row>
    <row r="52" spans="1:166" ht="15.75" x14ac:dyDescent="0.25">
      <c r="A52" s="77">
        <v>1378</v>
      </c>
      <c r="B52" s="163" t="s">
        <v>231</v>
      </c>
      <c r="C52" s="164" t="s">
        <v>114</v>
      </c>
      <c r="D52" s="70" t="s">
        <v>15</v>
      </c>
      <c r="E52" s="70"/>
      <c r="F52" s="70"/>
      <c r="G52" s="70"/>
      <c r="H52" s="70"/>
      <c r="I52" s="70"/>
      <c r="J52" s="165">
        <v>18803</v>
      </c>
      <c r="K52" s="165">
        <v>117</v>
      </c>
      <c r="L52" s="166">
        <v>160.71</v>
      </c>
      <c r="M52" s="188">
        <v>35</v>
      </c>
      <c r="N52" s="167" t="s">
        <v>3</v>
      </c>
      <c r="O52" s="192">
        <v>18441</v>
      </c>
      <c r="P52" s="192">
        <v>114</v>
      </c>
      <c r="Q52" s="169">
        <v>161.76315789473685</v>
      </c>
      <c r="R52" s="186">
        <v>34</v>
      </c>
      <c r="S52" s="187" t="s">
        <v>3</v>
      </c>
      <c r="T52" s="172">
        <v>15622</v>
      </c>
      <c r="U52" s="172">
        <v>96</v>
      </c>
      <c r="V52" s="172">
        <v>162.72999999999999</v>
      </c>
      <c r="W52" s="173">
        <v>34</v>
      </c>
      <c r="X52" s="174" t="s">
        <v>3</v>
      </c>
      <c r="Y52" s="19">
        <v>15550</v>
      </c>
      <c r="Z52" s="19">
        <v>96</v>
      </c>
      <c r="AA52" s="19">
        <v>161.97999999999999</v>
      </c>
      <c r="AB52" s="175">
        <v>34</v>
      </c>
      <c r="AC52" s="175" t="s">
        <v>3</v>
      </c>
      <c r="AD52" s="176">
        <v>14622</v>
      </c>
      <c r="AE52" s="176">
        <v>89</v>
      </c>
      <c r="AF52" s="177">
        <v>164.29</v>
      </c>
      <c r="AG52" s="178">
        <v>32</v>
      </c>
      <c r="AH52" s="179" t="s">
        <v>3</v>
      </c>
      <c r="AI52" s="180">
        <v>15799</v>
      </c>
      <c r="AJ52" s="180">
        <v>95</v>
      </c>
      <c r="AK52" s="181">
        <v>166.30526315789473</v>
      </c>
      <c r="AL52" s="117">
        <v>31</v>
      </c>
      <c r="AM52" s="117" t="s">
        <v>3</v>
      </c>
    </row>
    <row r="53" spans="1:166" ht="15.75" x14ac:dyDescent="0.25">
      <c r="A53" s="77">
        <v>1381</v>
      </c>
      <c r="B53" s="163" t="s">
        <v>231</v>
      </c>
      <c r="C53" s="164" t="s">
        <v>32</v>
      </c>
      <c r="D53" s="70" t="s">
        <v>0</v>
      </c>
      <c r="E53" s="70"/>
      <c r="F53" s="70"/>
      <c r="G53" s="70"/>
      <c r="H53" s="70"/>
      <c r="I53" s="70"/>
      <c r="J53" s="183">
        <v>13125</v>
      </c>
      <c r="K53" s="183">
        <v>76</v>
      </c>
      <c r="L53" s="166">
        <v>172.7</v>
      </c>
      <c r="M53" s="188">
        <v>27</v>
      </c>
      <c r="N53" s="167" t="s">
        <v>3</v>
      </c>
      <c r="O53" s="189">
        <v>12768</v>
      </c>
      <c r="P53" s="189">
        <v>73</v>
      </c>
      <c r="Q53" s="169">
        <v>174.9041095890411</v>
      </c>
      <c r="R53" s="186">
        <v>25</v>
      </c>
      <c r="S53" s="187" t="s">
        <v>3</v>
      </c>
      <c r="T53" s="172">
        <v>9595</v>
      </c>
      <c r="U53" s="172">
        <v>55</v>
      </c>
      <c r="V53" s="172">
        <v>174.45</v>
      </c>
      <c r="W53" s="173">
        <v>25</v>
      </c>
      <c r="X53" s="174" t="s">
        <v>4</v>
      </c>
      <c r="Y53" s="19">
        <v>21560</v>
      </c>
      <c r="Z53" s="19">
        <v>120</v>
      </c>
      <c r="AA53" s="19">
        <v>179.67</v>
      </c>
      <c r="AB53" s="175">
        <v>22</v>
      </c>
      <c r="AC53" s="175" t="s">
        <v>4</v>
      </c>
      <c r="AD53" s="176">
        <v>27815</v>
      </c>
      <c r="AE53" s="176">
        <v>155</v>
      </c>
      <c r="AF53" s="177">
        <v>179.45</v>
      </c>
      <c r="AG53" s="178">
        <v>22</v>
      </c>
      <c r="AH53" s="179" t="s">
        <v>4</v>
      </c>
      <c r="AI53" s="180">
        <v>30861</v>
      </c>
      <c r="AJ53" s="180">
        <v>173</v>
      </c>
      <c r="AK53" s="181">
        <v>178.38728323699422</v>
      </c>
      <c r="AL53" s="117">
        <v>22</v>
      </c>
      <c r="AM53" s="117" t="s">
        <v>4</v>
      </c>
      <c r="FG53" s="198"/>
      <c r="FH53" s="198"/>
      <c r="FI53" s="198"/>
    </row>
    <row r="54" spans="1:166" ht="15.75" x14ac:dyDescent="0.25">
      <c r="A54" s="77">
        <v>1459</v>
      </c>
      <c r="B54" s="163" t="s">
        <v>231</v>
      </c>
      <c r="C54" s="164" t="s">
        <v>41</v>
      </c>
      <c r="D54" s="70" t="s">
        <v>11</v>
      </c>
      <c r="E54" s="70"/>
      <c r="F54" s="70"/>
      <c r="G54" s="70"/>
      <c r="H54" s="70"/>
      <c r="I54" s="70"/>
      <c r="J54" s="209"/>
      <c r="K54" s="209"/>
      <c r="L54" s="209"/>
      <c r="M54" s="167"/>
      <c r="N54" s="167" t="s">
        <v>185</v>
      </c>
      <c r="O54" s="184">
        <v>0</v>
      </c>
      <c r="P54" s="184">
        <v>0</v>
      </c>
      <c r="Q54" s="185">
        <v>0</v>
      </c>
      <c r="R54" s="186" t="s">
        <v>1</v>
      </c>
      <c r="S54" s="187" t="s">
        <v>185</v>
      </c>
      <c r="T54" s="172">
        <v>0</v>
      </c>
      <c r="U54" s="172">
        <v>0</v>
      </c>
      <c r="V54" s="172">
        <v>0</v>
      </c>
      <c r="W54" s="173">
        <v>0</v>
      </c>
      <c r="X54" s="174" t="s">
        <v>7</v>
      </c>
      <c r="Y54" s="19">
        <v>0</v>
      </c>
      <c r="Z54" s="19">
        <v>0</v>
      </c>
      <c r="AA54" s="19">
        <v>0</v>
      </c>
      <c r="AB54" s="175">
        <v>0</v>
      </c>
      <c r="AC54" s="175">
        <v>0</v>
      </c>
      <c r="AD54" s="176">
        <v>0</v>
      </c>
      <c r="AE54" s="176">
        <v>0</v>
      </c>
      <c r="AF54" s="177">
        <v>0</v>
      </c>
      <c r="AG54" s="178">
        <v>0</v>
      </c>
      <c r="AH54" s="179"/>
      <c r="AI54" s="180">
        <v>0</v>
      </c>
      <c r="AJ54" s="180">
        <v>0</v>
      </c>
      <c r="AK54" s="181">
        <v>0</v>
      </c>
      <c r="AL54" s="117" t="s">
        <v>1</v>
      </c>
      <c r="AM54" s="117" t="s">
        <v>185</v>
      </c>
    </row>
    <row r="55" spans="1:166" ht="15.75" x14ac:dyDescent="0.25">
      <c r="A55" s="77">
        <v>1464</v>
      </c>
      <c r="B55" s="163" t="s">
        <v>230</v>
      </c>
      <c r="C55" s="164" t="s">
        <v>150</v>
      </c>
      <c r="D55" s="70" t="s">
        <v>233</v>
      </c>
      <c r="E55" s="70"/>
      <c r="F55" s="70"/>
      <c r="G55" s="70"/>
      <c r="H55" s="70"/>
      <c r="I55" s="70"/>
      <c r="J55" s="209">
        <v>0</v>
      </c>
      <c r="K55" s="209">
        <v>0</v>
      </c>
      <c r="L55" s="209">
        <v>0</v>
      </c>
      <c r="M55" s="167">
        <v>0</v>
      </c>
      <c r="N55" s="167"/>
      <c r="O55" s="184">
        <v>0</v>
      </c>
      <c r="P55" s="184">
        <v>0</v>
      </c>
      <c r="Q55" s="185">
        <v>0</v>
      </c>
      <c r="R55" s="186" t="s">
        <v>177</v>
      </c>
      <c r="S55" s="187" t="s">
        <v>186</v>
      </c>
      <c r="T55" s="172">
        <v>0</v>
      </c>
      <c r="U55" s="172">
        <v>0</v>
      </c>
      <c r="V55" s="172">
        <v>0</v>
      </c>
      <c r="W55" s="173">
        <v>0</v>
      </c>
      <c r="X55" s="174" t="s">
        <v>7</v>
      </c>
      <c r="Y55" s="19">
        <v>6178</v>
      </c>
      <c r="Z55" s="19">
        <v>48</v>
      </c>
      <c r="AA55" s="19">
        <v>128.71</v>
      </c>
      <c r="AB55" s="175">
        <v>57</v>
      </c>
      <c r="AC55" s="175" t="s">
        <v>7</v>
      </c>
      <c r="AD55" s="176">
        <v>8737</v>
      </c>
      <c r="AE55" s="176">
        <v>68</v>
      </c>
      <c r="AF55" s="177">
        <v>128.49</v>
      </c>
      <c r="AG55" s="178">
        <v>57</v>
      </c>
      <c r="AH55" s="179" t="s">
        <v>7</v>
      </c>
      <c r="AI55" s="180">
        <v>9696</v>
      </c>
      <c r="AJ55" s="180">
        <v>76</v>
      </c>
      <c r="AK55" s="181">
        <v>127.57894736842105</v>
      </c>
      <c r="AL55" s="117">
        <v>58</v>
      </c>
      <c r="AM55" s="117" t="s">
        <v>7</v>
      </c>
      <c r="FJ55" s="198"/>
    </row>
    <row r="56" spans="1:166" s="198" customFormat="1" ht="15.75" x14ac:dyDescent="0.25">
      <c r="A56" s="77">
        <v>1467</v>
      </c>
      <c r="B56" s="163" t="s">
        <v>230</v>
      </c>
      <c r="C56" s="164" t="s">
        <v>46</v>
      </c>
      <c r="D56" s="70" t="s">
        <v>6</v>
      </c>
      <c r="E56" s="70"/>
      <c r="F56" s="70"/>
      <c r="G56" s="70"/>
      <c r="H56" s="70"/>
      <c r="I56" s="70"/>
      <c r="J56" s="183">
        <v>22514</v>
      </c>
      <c r="K56" s="183">
        <v>140</v>
      </c>
      <c r="L56" s="166">
        <v>160.81</v>
      </c>
      <c r="M56" s="188">
        <v>35</v>
      </c>
      <c r="N56" s="167" t="s">
        <v>7</v>
      </c>
      <c r="O56" s="168">
        <v>25071</v>
      </c>
      <c r="P56" s="168">
        <v>157</v>
      </c>
      <c r="Q56" s="169">
        <v>159.68789808917197</v>
      </c>
      <c r="R56" s="186">
        <v>36</v>
      </c>
      <c r="S56" s="187" t="s">
        <v>7</v>
      </c>
      <c r="T56" s="172">
        <v>21129</v>
      </c>
      <c r="U56" s="172">
        <v>133</v>
      </c>
      <c r="V56" s="172">
        <v>158.86000000000001</v>
      </c>
      <c r="W56" s="173">
        <v>36</v>
      </c>
      <c r="X56" s="174" t="s">
        <v>3</v>
      </c>
      <c r="Y56" s="19">
        <v>22451</v>
      </c>
      <c r="Z56" s="19">
        <v>140</v>
      </c>
      <c r="AA56" s="19">
        <v>160.36000000000001</v>
      </c>
      <c r="AB56" s="175">
        <v>35</v>
      </c>
      <c r="AC56" s="175" t="s">
        <v>7</v>
      </c>
      <c r="AD56" s="176">
        <v>18703</v>
      </c>
      <c r="AE56" s="176">
        <v>118</v>
      </c>
      <c r="AF56" s="177">
        <v>158.5</v>
      </c>
      <c r="AG56" s="178">
        <v>36</v>
      </c>
      <c r="AH56" s="179" t="s">
        <v>7</v>
      </c>
      <c r="AI56" s="180">
        <v>17860</v>
      </c>
      <c r="AJ56" s="180">
        <v>113</v>
      </c>
      <c r="AK56" s="181">
        <v>158.05309734513276</v>
      </c>
      <c r="AL56" s="117">
        <v>36</v>
      </c>
      <c r="AM56" s="117" t="s">
        <v>7</v>
      </c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 s="182"/>
    </row>
    <row r="57" spans="1:166" ht="15.75" x14ac:dyDescent="0.25">
      <c r="A57" s="70">
        <v>1474</v>
      </c>
      <c r="B57" s="196" t="s">
        <v>231</v>
      </c>
      <c r="C57" s="164" t="s">
        <v>59</v>
      </c>
      <c r="D57" s="70" t="s">
        <v>6</v>
      </c>
      <c r="E57" s="70"/>
      <c r="F57" s="70"/>
      <c r="G57" s="70"/>
      <c r="H57" s="70"/>
      <c r="I57" s="70"/>
      <c r="J57" s="197">
        <v>0</v>
      </c>
      <c r="K57" s="197">
        <v>0</v>
      </c>
      <c r="L57" s="197">
        <v>0</v>
      </c>
      <c r="M57" s="167">
        <v>0</v>
      </c>
      <c r="N57" s="167"/>
      <c r="O57" s="184">
        <v>0</v>
      </c>
      <c r="P57" s="184">
        <v>0</v>
      </c>
      <c r="Q57" s="185">
        <v>0</v>
      </c>
      <c r="R57" s="186" t="s">
        <v>177</v>
      </c>
      <c r="S57" s="187" t="s">
        <v>185</v>
      </c>
      <c r="T57" s="172">
        <v>0</v>
      </c>
      <c r="U57" s="172">
        <v>0</v>
      </c>
      <c r="V57" s="172">
        <v>0</v>
      </c>
      <c r="W57" s="173">
        <v>0</v>
      </c>
      <c r="X57" s="174" t="s">
        <v>3</v>
      </c>
      <c r="Y57" s="19">
        <v>3559</v>
      </c>
      <c r="Z57" s="19">
        <v>22</v>
      </c>
      <c r="AA57" s="19">
        <v>161.77000000000001</v>
      </c>
      <c r="AB57" s="175">
        <v>34</v>
      </c>
      <c r="AC57" s="175" t="s">
        <v>3</v>
      </c>
      <c r="AD57" s="176">
        <v>3559</v>
      </c>
      <c r="AE57" s="176">
        <v>22</v>
      </c>
      <c r="AF57" s="177">
        <v>161.77000000000001</v>
      </c>
      <c r="AG57" s="178">
        <v>34</v>
      </c>
      <c r="AH57" s="179" t="s">
        <v>3</v>
      </c>
      <c r="AI57" s="180">
        <v>3559</v>
      </c>
      <c r="AJ57" s="180">
        <v>22</v>
      </c>
      <c r="AK57" s="181">
        <v>161.77272727272728</v>
      </c>
      <c r="AL57" s="117">
        <v>34</v>
      </c>
      <c r="AM57" s="117" t="s">
        <v>3</v>
      </c>
    </row>
    <row r="58" spans="1:166" s="198" customFormat="1" ht="15.75" x14ac:dyDescent="0.25">
      <c r="A58" s="77">
        <v>1492</v>
      </c>
      <c r="B58" s="163" t="s">
        <v>231</v>
      </c>
      <c r="C58" s="164" t="s">
        <v>28</v>
      </c>
      <c r="D58" s="70" t="s">
        <v>0</v>
      </c>
      <c r="E58" s="70"/>
      <c r="F58" s="70"/>
      <c r="G58" s="70"/>
      <c r="H58" s="70"/>
      <c r="I58" s="70"/>
      <c r="J58" s="183">
        <v>10011</v>
      </c>
      <c r="K58" s="183">
        <v>62</v>
      </c>
      <c r="L58" s="166">
        <v>161.47</v>
      </c>
      <c r="M58" s="188">
        <v>34</v>
      </c>
      <c r="N58" s="167" t="s">
        <v>3</v>
      </c>
      <c r="O58" s="189">
        <v>8666</v>
      </c>
      <c r="P58" s="189">
        <v>54</v>
      </c>
      <c r="Q58" s="169">
        <v>160.4814814814815</v>
      </c>
      <c r="R58" s="186">
        <v>35</v>
      </c>
      <c r="S58" s="187" t="s">
        <v>3</v>
      </c>
      <c r="T58" s="172">
        <v>7738</v>
      </c>
      <c r="U58" s="172">
        <v>48</v>
      </c>
      <c r="V58" s="172">
        <v>161.21</v>
      </c>
      <c r="W58" s="173">
        <v>34</v>
      </c>
      <c r="X58" s="174" t="s">
        <v>3</v>
      </c>
      <c r="Y58" s="19">
        <v>5383</v>
      </c>
      <c r="Z58" s="19">
        <v>33</v>
      </c>
      <c r="AA58" s="19">
        <v>163.12</v>
      </c>
      <c r="AB58" s="175">
        <v>33</v>
      </c>
      <c r="AC58" s="175" t="s">
        <v>3</v>
      </c>
      <c r="AD58" s="176">
        <v>6785</v>
      </c>
      <c r="AE58" s="176">
        <v>42</v>
      </c>
      <c r="AF58" s="177">
        <v>161.55000000000001</v>
      </c>
      <c r="AG58" s="178">
        <v>34</v>
      </c>
      <c r="AH58" s="179" t="s">
        <v>3</v>
      </c>
      <c r="AI58" s="180">
        <v>7732</v>
      </c>
      <c r="AJ58" s="180">
        <v>49</v>
      </c>
      <c r="AK58" s="181">
        <v>157.79591836734693</v>
      </c>
      <c r="AL58" s="117">
        <v>37</v>
      </c>
      <c r="AM58" s="117" t="s">
        <v>3</v>
      </c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 s="182"/>
      <c r="FH58" s="182"/>
      <c r="FI58" s="182"/>
      <c r="FJ58"/>
    </row>
    <row r="59" spans="1:166" s="198" customFormat="1" ht="15.75" x14ac:dyDescent="0.25">
      <c r="A59" s="77">
        <v>1615</v>
      </c>
      <c r="B59" s="195" t="s">
        <v>230</v>
      </c>
      <c r="C59" s="164" t="s">
        <v>169</v>
      </c>
      <c r="D59" s="70" t="s">
        <v>11</v>
      </c>
      <c r="E59" s="70"/>
      <c r="F59" s="70"/>
      <c r="G59" s="70"/>
      <c r="H59" s="70"/>
      <c r="I59" s="70"/>
      <c r="J59" s="183">
        <v>25849</v>
      </c>
      <c r="K59" s="183">
        <v>158</v>
      </c>
      <c r="L59" s="166">
        <v>163.6</v>
      </c>
      <c r="M59" s="188">
        <v>33</v>
      </c>
      <c r="N59" s="167" t="s">
        <v>7</v>
      </c>
      <c r="O59" s="168">
        <v>31144</v>
      </c>
      <c r="P59" s="168">
        <v>189</v>
      </c>
      <c r="Q59" s="169">
        <v>164.76719576719577</v>
      </c>
      <c r="R59" s="186">
        <v>32</v>
      </c>
      <c r="S59" s="187" t="s">
        <v>7</v>
      </c>
      <c r="T59" s="172">
        <v>34002</v>
      </c>
      <c r="U59" s="172">
        <v>204</v>
      </c>
      <c r="V59" s="172">
        <v>166.68</v>
      </c>
      <c r="W59" s="173">
        <v>31</v>
      </c>
      <c r="X59" s="174" t="s">
        <v>7</v>
      </c>
      <c r="Y59" s="19">
        <v>24841</v>
      </c>
      <c r="Z59" s="19">
        <v>149</v>
      </c>
      <c r="AA59" s="19">
        <v>166.72</v>
      </c>
      <c r="AB59" s="175">
        <v>31</v>
      </c>
      <c r="AC59" s="175" t="s">
        <v>7</v>
      </c>
      <c r="AD59" s="176">
        <v>23470</v>
      </c>
      <c r="AE59" s="176">
        <v>143</v>
      </c>
      <c r="AF59" s="177">
        <v>164.13</v>
      </c>
      <c r="AG59" s="178">
        <v>32</v>
      </c>
      <c r="AH59" s="179" t="s">
        <v>7</v>
      </c>
      <c r="AI59" s="180">
        <v>18523</v>
      </c>
      <c r="AJ59" s="180">
        <v>114</v>
      </c>
      <c r="AK59" s="181">
        <v>162.48245614035088</v>
      </c>
      <c r="AL59" s="117">
        <v>34</v>
      </c>
      <c r="AM59" s="117" t="s">
        <v>7</v>
      </c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 s="191"/>
    </row>
    <row r="60" spans="1:166" s="198" customFormat="1" ht="15.75" x14ac:dyDescent="0.25">
      <c r="A60" s="77">
        <v>1636</v>
      </c>
      <c r="B60" s="163" t="s">
        <v>230</v>
      </c>
      <c r="C60" s="164" t="s">
        <v>56</v>
      </c>
      <c r="D60" s="70" t="s">
        <v>9</v>
      </c>
      <c r="E60" s="70"/>
      <c r="F60" s="70"/>
      <c r="G60" s="70"/>
      <c r="H60" s="70"/>
      <c r="I60" s="70"/>
      <c r="J60" s="183">
        <v>5586</v>
      </c>
      <c r="K60" s="183">
        <v>36</v>
      </c>
      <c r="L60" s="166">
        <v>155.16999999999999</v>
      </c>
      <c r="M60" s="167">
        <v>39</v>
      </c>
      <c r="N60" s="167" t="s">
        <v>7</v>
      </c>
      <c r="O60" s="192">
        <v>6859</v>
      </c>
      <c r="P60" s="192">
        <v>44</v>
      </c>
      <c r="Q60" s="169">
        <v>155.88636363636363</v>
      </c>
      <c r="R60" s="186">
        <v>39</v>
      </c>
      <c r="S60" s="187" t="s">
        <v>7</v>
      </c>
      <c r="T60" s="172">
        <v>9360</v>
      </c>
      <c r="U60" s="172">
        <v>60</v>
      </c>
      <c r="V60" s="172">
        <v>156</v>
      </c>
      <c r="W60" s="173">
        <v>38</v>
      </c>
      <c r="X60" s="174" t="s">
        <v>7</v>
      </c>
      <c r="Y60" s="19">
        <v>5065</v>
      </c>
      <c r="Z60" s="19">
        <v>32</v>
      </c>
      <c r="AA60" s="19">
        <v>158.28</v>
      </c>
      <c r="AB60" s="175">
        <v>36</v>
      </c>
      <c r="AC60" s="175" t="s">
        <v>7</v>
      </c>
      <c r="AD60" s="176">
        <v>5885</v>
      </c>
      <c r="AE60" s="176">
        <v>38</v>
      </c>
      <c r="AF60" s="177">
        <v>154.87</v>
      </c>
      <c r="AG60" s="178">
        <v>39</v>
      </c>
      <c r="AH60" s="179" t="s">
        <v>7</v>
      </c>
      <c r="AI60" s="180">
        <v>4612</v>
      </c>
      <c r="AJ60" s="180">
        <v>30</v>
      </c>
      <c r="AK60" s="181">
        <v>153.73333333333332</v>
      </c>
      <c r="AL60" s="117">
        <v>40</v>
      </c>
      <c r="AM60" s="117" t="s">
        <v>7</v>
      </c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</row>
    <row r="61" spans="1:166" s="198" customFormat="1" ht="15.75" x14ac:dyDescent="0.25">
      <c r="A61" s="70">
        <v>1640</v>
      </c>
      <c r="B61" s="195" t="s">
        <v>230</v>
      </c>
      <c r="C61" s="164" t="s">
        <v>213</v>
      </c>
      <c r="D61" s="70" t="s">
        <v>11</v>
      </c>
      <c r="E61" s="70"/>
      <c r="F61" s="70"/>
      <c r="G61" s="70"/>
      <c r="H61" s="70"/>
      <c r="I61" s="70"/>
      <c r="J61" s="183">
        <v>23480</v>
      </c>
      <c r="K61" s="183">
        <v>143</v>
      </c>
      <c r="L61" s="166">
        <v>164.2</v>
      </c>
      <c r="M61" s="167">
        <v>32</v>
      </c>
      <c r="N61" s="167" t="s">
        <v>7</v>
      </c>
      <c r="O61" s="168">
        <v>26652</v>
      </c>
      <c r="P61" s="168">
        <v>162</v>
      </c>
      <c r="Q61" s="169">
        <v>164.5185185185185</v>
      </c>
      <c r="R61" s="186">
        <v>32</v>
      </c>
      <c r="S61" s="187" t="s">
        <v>7</v>
      </c>
      <c r="T61" s="172">
        <v>26502</v>
      </c>
      <c r="U61" s="172">
        <v>162</v>
      </c>
      <c r="V61" s="172">
        <v>163.59</v>
      </c>
      <c r="W61" s="173">
        <v>33</v>
      </c>
      <c r="X61" s="174" t="s">
        <v>7</v>
      </c>
      <c r="Y61" s="19">
        <v>15199</v>
      </c>
      <c r="Z61" s="19">
        <v>95</v>
      </c>
      <c r="AA61" s="19">
        <v>159.99</v>
      </c>
      <c r="AB61" s="175">
        <v>36</v>
      </c>
      <c r="AC61" s="175" t="s">
        <v>7</v>
      </c>
      <c r="AD61" s="176">
        <v>8142</v>
      </c>
      <c r="AE61" s="176">
        <v>51</v>
      </c>
      <c r="AF61" s="177">
        <v>159.65</v>
      </c>
      <c r="AG61" s="178">
        <v>36</v>
      </c>
      <c r="AH61" s="179" t="s">
        <v>7</v>
      </c>
      <c r="AI61" s="180">
        <v>4039</v>
      </c>
      <c r="AJ61" s="180">
        <v>26</v>
      </c>
      <c r="AK61" s="181">
        <v>155.34615384615384</v>
      </c>
      <c r="AL61" s="117">
        <v>39</v>
      </c>
      <c r="AM61" s="117" t="s">
        <v>7</v>
      </c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</row>
    <row r="62" spans="1:166" s="198" customFormat="1" ht="15.75" x14ac:dyDescent="0.25">
      <c r="A62" s="77">
        <v>1642</v>
      </c>
      <c r="B62" s="163" t="s">
        <v>231</v>
      </c>
      <c r="C62" s="164" t="s">
        <v>243</v>
      </c>
      <c r="D62" s="70" t="s">
        <v>9</v>
      </c>
      <c r="E62" s="70"/>
      <c r="F62" s="70"/>
      <c r="G62" s="70"/>
      <c r="H62" s="70"/>
      <c r="I62" s="70"/>
      <c r="J62" s="165">
        <v>4368</v>
      </c>
      <c r="K62" s="165">
        <v>28</v>
      </c>
      <c r="L62" s="166">
        <v>156</v>
      </c>
      <c r="M62" s="167">
        <v>38</v>
      </c>
      <c r="N62" s="167" t="s">
        <v>3</v>
      </c>
      <c r="O62" s="168">
        <v>4368</v>
      </c>
      <c r="P62" s="168">
        <v>28</v>
      </c>
      <c r="Q62" s="169">
        <v>156</v>
      </c>
      <c r="R62" s="186">
        <v>38</v>
      </c>
      <c r="S62" s="187" t="s">
        <v>3</v>
      </c>
      <c r="T62" s="172">
        <v>4368</v>
      </c>
      <c r="U62" s="172">
        <v>28</v>
      </c>
      <c r="V62" s="172">
        <v>156</v>
      </c>
      <c r="W62" s="173">
        <v>38</v>
      </c>
      <c r="X62" s="174" t="s">
        <v>3</v>
      </c>
      <c r="Y62" s="19">
        <v>0</v>
      </c>
      <c r="Z62" s="19">
        <v>0</v>
      </c>
      <c r="AA62" s="19">
        <v>0</v>
      </c>
      <c r="AB62" s="175">
        <v>0</v>
      </c>
      <c r="AC62" s="175">
        <v>0</v>
      </c>
      <c r="AD62" s="176">
        <v>0</v>
      </c>
      <c r="AE62" s="176">
        <v>0</v>
      </c>
      <c r="AF62" s="177">
        <v>0</v>
      </c>
      <c r="AG62" s="178">
        <v>0</v>
      </c>
      <c r="AH62" s="179"/>
      <c r="AI62" s="180">
        <v>0</v>
      </c>
      <c r="AJ62" s="180">
        <v>0</v>
      </c>
      <c r="AK62" s="181">
        <v>0</v>
      </c>
      <c r="AL62" s="117" t="s">
        <v>1</v>
      </c>
      <c r="AM62" s="117" t="s">
        <v>185</v>
      </c>
      <c r="FG62"/>
      <c r="FH62"/>
      <c r="FI62"/>
      <c r="FJ62"/>
    </row>
    <row r="63" spans="1:166" s="198" customFormat="1" ht="15.75" x14ac:dyDescent="0.25">
      <c r="A63" s="77">
        <v>1685</v>
      </c>
      <c r="B63" s="196" t="s">
        <v>231</v>
      </c>
      <c r="C63" s="196" t="s">
        <v>146</v>
      </c>
      <c r="D63" s="70" t="s">
        <v>233</v>
      </c>
      <c r="E63" s="70"/>
      <c r="F63" s="70"/>
      <c r="G63" s="70"/>
      <c r="H63" s="70"/>
      <c r="I63" s="70"/>
      <c r="J63" s="209">
        <v>0</v>
      </c>
      <c r="K63" s="209">
        <v>0</v>
      </c>
      <c r="L63" s="209">
        <v>0</v>
      </c>
      <c r="M63" s="167">
        <v>0</v>
      </c>
      <c r="N63" s="167"/>
      <c r="O63" s="189"/>
      <c r="P63" s="189"/>
      <c r="Q63" s="169"/>
      <c r="R63" s="186" t="s">
        <v>1</v>
      </c>
      <c r="S63" s="187" t="s">
        <v>185</v>
      </c>
      <c r="T63" s="172"/>
      <c r="U63" s="172"/>
      <c r="V63" s="172"/>
      <c r="W63" s="173"/>
      <c r="X63" s="174"/>
      <c r="Y63" s="19"/>
      <c r="Z63" s="19"/>
      <c r="AA63" s="19"/>
      <c r="AB63" s="175"/>
      <c r="AC63" s="175"/>
      <c r="AD63" s="176"/>
      <c r="AE63" s="176"/>
      <c r="AF63" s="177"/>
      <c r="AG63" s="178"/>
      <c r="AH63" s="179"/>
      <c r="AI63" s="180"/>
      <c r="AJ63" s="180"/>
      <c r="AK63" s="181"/>
      <c r="AL63" s="117"/>
      <c r="AM63" s="117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</row>
    <row r="64" spans="1:166" ht="15.75" x14ac:dyDescent="0.25">
      <c r="A64" s="77">
        <v>1739</v>
      </c>
      <c r="B64" s="163" t="s">
        <v>230</v>
      </c>
      <c r="C64" s="164" t="s">
        <v>166</v>
      </c>
      <c r="D64" s="70" t="s">
        <v>9</v>
      </c>
      <c r="E64" s="70"/>
      <c r="F64" s="70"/>
      <c r="G64" s="70"/>
      <c r="H64" s="70"/>
      <c r="I64" s="70"/>
      <c r="J64" s="165">
        <v>911</v>
      </c>
      <c r="K64" s="165">
        <v>6</v>
      </c>
      <c r="L64" s="166">
        <v>151.83000000000001</v>
      </c>
      <c r="M64" s="167">
        <v>0</v>
      </c>
      <c r="N64" s="167"/>
      <c r="O64" s="184">
        <v>911</v>
      </c>
      <c r="P64" s="184">
        <v>6</v>
      </c>
      <c r="Q64" s="185">
        <v>151.83333333333334</v>
      </c>
      <c r="R64" s="186" t="s">
        <v>177</v>
      </c>
      <c r="S64" s="187" t="s">
        <v>186</v>
      </c>
      <c r="T64" s="172">
        <v>911</v>
      </c>
      <c r="U64" s="172">
        <v>6</v>
      </c>
      <c r="V64" s="172">
        <v>151.83000000000001</v>
      </c>
      <c r="W64" s="173">
        <v>0</v>
      </c>
      <c r="X64" s="174"/>
      <c r="Y64" s="19">
        <v>2282</v>
      </c>
      <c r="Z64" s="19">
        <v>14</v>
      </c>
      <c r="AA64" s="19">
        <v>0</v>
      </c>
      <c r="AB64" s="175">
        <v>0</v>
      </c>
      <c r="AC64" s="175">
        <v>0</v>
      </c>
      <c r="AD64" s="176">
        <v>4451</v>
      </c>
      <c r="AE64" s="176">
        <v>28</v>
      </c>
      <c r="AF64" s="177">
        <v>158.96</v>
      </c>
      <c r="AG64" s="178">
        <v>36</v>
      </c>
      <c r="AH64" s="179" t="s">
        <v>7</v>
      </c>
      <c r="AI64" s="180">
        <v>4451</v>
      </c>
      <c r="AJ64" s="180">
        <v>28</v>
      </c>
      <c r="AK64" s="181">
        <v>158.96428571428572</v>
      </c>
      <c r="AL64" s="117">
        <v>36</v>
      </c>
      <c r="AM64" s="117" t="s">
        <v>7</v>
      </c>
    </row>
    <row r="65" spans="1:166" s="194" customFormat="1" ht="15.75" x14ac:dyDescent="0.25">
      <c r="A65" s="70">
        <v>1747</v>
      </c>
      <c r="B65" s="163" t="s">
        <v>230</v>
      </c>
      <c r="C65" s="164" t="s">
        <v>212</v>
      </c>
      <c r="D65" s="70" t="s">
        <v>11</v>
      </c>
      <c r="E65" s="70"/>
      <c r="F65" s="70"/>
      <c r="G65" s="70"/>
      <c r="H65" s="70"/>
      <c r="I65" s="70"/>
      <c r="J65" s="165">
        <v>1963</v>
      </c>
      <c r="K65" s="165">
        <v>14</v>
      </c>
      <c r="L65" s="166">
        <v>140.21</v>
      </c>
      <c r="M65" s="188">
        <v>0</v>
      </c>
      <c r="N65" s="167"/>
      <c r="O65" s="168">
        <v>805</v>
      </c>
      <c r="P65" s="168">
        <v>6</v>
      </c>
      <c r="Q65" s="169">
        <v>134.16666666666666</v>
      </c>
      <c r="R65" s="186" t="s">
        <v>1</v>
      </c>
      <c r="S65" s="187" t="s">
        <v>186</v>
      </c>
      <c r="T65" s="172">
        <v>1107</v>
      </c>
      <c r="U65" s="172">
        <v>8</v>
      </c>
      <c r="V65" s="172">
        <v>138.38</v>
      </c>
      <c r="W65" s="173">
        <v>0</v>
      </c>
      <c r="X65" s="174" t="s">
        <v>7</v>
      </c>
      <c r="Y65" s="19">
        <v>1107</v>
      </c>
      <c r="Z65" s="19">
        <v>8</v>
      </c>
      <c r="AA65" s="19">
        <v>0</v>
      </c>
      <c r="AB65" s="175">
        <v>0</v>
      </c>
      <c r="AC65" s="175">
        <v>0</v>
      </c>
      <c r="AD65" s="176">
        <v>1107</v>
      </c>
      <c r="AE65" s="176">
        <v>8</v>
      </c>
      <c r="AF65" s="177">
        <v>0</v>
      </c>
      <c r="AG65" s="178">
        <v>0</v>
      </c>
      <c r="AH65" s="179"/>
      <c r="AI65" s="180">
        <v>1107</v>
      </c>
      <c r="AJ65" s="180">
        <v>8</v>
      </c>
      <c r="AK65" s="181">
        <v>138.375</v>
      </c>
      <c r="AL65" s="117" t="s">
        <v>1</v>
      </c>
      <c r="AM65" s="117" t="s">
        <v>186</v>
      </c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</row>
    <row r="66" spans="1:166" s="194" customFormat="1" ht="15.75" x14ac:dyDescent="0.25">
      <c r="A66" s="77">
        <v>1757</v>
      </c>
      <c r="B66" s="163" t="s">
        <v>230</v>
      </c>
      <c r="C66" s="164" t="s">
        <v>254</v>
      </c>
      <c r="D66" s="70" t="s">
        <v>17</v>
      </c>
      <c r="E66" s="70"/>
      <c r="F66" s="70"/>
      <c r="G66" s="70"/>
      <c r="H66" s="70"/>
      <c r="I66" s="70"/>
      <c r="J66" s="183">
        <v>9682</v>
      </c>
      <c r="K66" s="183">
        <v>64</v>
      </c>
      <c r="L66" s="166">
        <v>151.28</v>
      </c>
      <c r="M66" s="167">
        <v>40</v>
      </c>
      <c r="N66" s="167" t="s">
        <v>7</v>
      </c>
      <c r="O66" s="192">
        <v>8740</v>
      </c>
      <c r="P66" s="192">
        <v>58</v>
      </c>
      <c r="Q66" s="169">
        <v>150.68965517241378</v>
      </c>
      <c r="R66" s="186">
        <v>40</v>
      </c>
      <c r="S66" s="187" t="s">
        <v>7</v>
      </c>
      <c r="T66" s="172">
        <v>9591</v>
      </c>
      <c r="U66" s="172">
        <v>64</v>
      </c>
      <c r="V66" s="172">
        <v>149.86000000000001</v>
      </c>
      <c r="W66" s="173">
        <v>43</v>
      </c>
      <c r="X66" s="174" t="s">
        <v>7</v>
      </c>
      <c r="Y66" s="19">
        <v>7488</v>
      </c>
      <c r="Z66" s="19">
        <v>50</v>
      </c>
      <c r="AA66" s="19">
        <v>149.76</v>
      </c>
      <c r="AB66" s="175">
        <v>43</v>
      </c>
      <c r="AC66" s="175" t="s">
        <v>7</v>
      </c>
      <c r="AD66" s="176">
        <v>5402</v>
      </c>
      <c r="AE66" s="176">
        <v>36</v>
      </c>
      <c r="AF66" s="177">
        <v>150.06</v>
      </c>
      <c r="AG66" s="178">
        <v>42</v>
      </c>
      <c r="AH66" s="179" t="s">
        <v>7</v>
      </c>
      <c r="AI66" s="180">
        <v>5402</v>
      </c>
      <c r="AJ66" s="180">
        <v>36</v>
      </c>
      <c r="AK66" s="181">
        <v>150.05555555555554</v>
      </c>
      <c r="AL66" s="117">
        <v>42</v>
      </c>
      <c r="AM66" s="117" t="s">
        <v>7</v>
      </c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</row>
    <row r="67" spans="1:166" ht="15.75" x14ac:dyDescent="0.25">
      <c r="A67" s="77">
        <v>1763</v>
      </c>
      <c r="B67" s="163" t="s">
        <v>230</v>
      </c>
      <c r="C67" s="164" t="s">
        <v>72</v>
      </c>
      <c r="D67" s="70" t="s">
        <v>11</v>
      </c>
      <c r="E67" s="70"/>
      <c r="F67" s="70"/>
      <c r="G67" s="70"/>
      <c r="H67" s="70"/>
      <c r="I67" s="70"/>
      <c r="J67" s="165">
        <v>5005</v>
      </c>
      <c r="K67" s="165">
        <v>30</v>
      </c>
      <c r="L67" s="166">
        <v>166.83</v>
      </c>
      <c r="M67" s="188">
        <v>31</v>
      </c>
      <c r="N67" s="167" t="s">
        <v>7</v>
      </c>
      <c r="O67" s="168">
        <v>5005</v>
      </c>
      <c r="P67" s="168">
        <v>30</v>
      </c>
      <c r="Q67" s="169">
        <v>166.83333333333334</v>
      </c>
      <c r="R67" s="186">
        <v>31</v>
      </c>
      <c r="S67" s="187" t="s">
        <v>7</v>
      </c>
      <c r="T67" s="172">
        <v>2992</v>
      </c>
      <c r="U67" s="172">
        <v>18</v>
      </c>
      <c r="V67" s="172">
        <v>166.22</v>
      </c>
      <c r="W67" s="173">
        <v>0</v>
      </c>
      <c r="X67" s="174"/>
      <c r="Y67" s="19">
        <v>5077</v>
      </c>
      <c r="Z67" s="19">
        <v>30</v>
      </c>
      <c r="AA67" s="19">
        <v>169.23</v>
      </c>
      <c r="AB67" s="175">
        <v>29</v>
      </c>
      <c r="AC67" s="175" t="s">
        <v>7</v>
      </c>
      <c r="AD67" s="176">
        <v>4060</v>
      </c>
      <c r="AE67" s="176">
        <v>24</v>
      </c>
      <c r="AF67" s="177">
        <v>169.17</v>
      </c>
      <c r="AG67" s="178">
        <v>29</v>
      </c>
      <c r="AH67" s="179" t="s">
        <v>7</v>
      </c>
      <c r="AI67" s="180">
        <v>4060</v>
      </c>
      <c r="AJ67" s="180">
        <v>24</v>
      </c>
      <c r="AK67" s="181">
        <v>169.16666666666666</v>
      </c>
      <c r="AL67" s="117">
        <v>29</v>
      </c>
      <c r="AM67" s="117" t="s">
        <v>7</v>
      </c>
    </row>
    <row r="68" spans="1:166" ht="15.75" x14ac:dyDescent="0.25">
      <c r="A68" s="70">
        <v>1766</v>
      </c>
      <c r="B68" s="163" t="s">
        <v>230</v>
      </c>
      <c r="C68" s="164" t="s">
        <v>189</v>
      </c>
      <c r="D68" s="70" t="s">
        <v>11</v>
      </c>
      <c r="E68" s="70"/>
      <c r="F68" s="70"/>
      <c r="G68" s="70"/>
      <c r="H68" s="70"/>
      <c r="I68" s="70"/>
      <c r="J68" s="183">
        <v>9403</v>
      </c>
      <c r="K68" s="183">
        <v>66</v>
      </c>
      <c r="L68" s="166">
        <v>142.47</v>
      </c>
      <c r="M68" s="167">
        <v>40</v>
      </c>
      <c r="N68" s="167" t="s">
        <v>7</v>
      </c>
      <c r="O68" s="168">
        <v>8023</v>
      </c>
      <c r="P68" s="168">
        <v>56</v>
      </c>
      <c r="Q68" s="169">
        <v>143.26785714285714</v>
      </c>
      <c r="R68" s="186">
        <v>40</v>
      </c>
      <c r="S68" s="187" t="s">
        <v>7</v>
      </c>
      <c r="T68" s="172">
        <v>4368</v>
      </c>
      <c r="U68" s="172">
        <v>31</v>
      </c>
      <c r="V68" s="172">
        <v>140.9</v>
      </c>
      <c r="W68" s="173">
        <v>49</v>
      </c>
      <c r="X68" s="174" t="s">
        <v>3</v>
      </c>
      <c r="Y68" s="19">
        <v>437</v>
      </c>
      <c r="Z68" s="19">
        <v>3</v>
      </c>
      <c r="AA68" s="19">
        <v>0</v>
      </c>
      <c r="AB68" s="175">
        <v>0</v>
      </c>
      <c r="AC68" s="175">
        <v>0</v>
      </c>
      <c r="AD68" s="176">
        <v>437</v>
      </c>
      <c r="AE68" s="176">
        <v>3</v>
      </c>
      <c r="AF68" s="177">
        <v>0</v>
      </c>
      <c r="AG68" s="178">
        <v>0</v>
      </c>
      <c r="AH68" s="179"/>
      <c r="AI68" s="180">
        <v>437</v>
      </c>
      <c r="AJ68" s="180">
        <v>3</v>
      </c>
      <c r="AK68" s="181">
        <v>145.66666666666666</v>
      </c>
      <c r="AL68" s="117" t="s">
        <v>1</v>
      </c>
      <c r="AM68" s="117" t="s">
        <v>186</v>
      </c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</row>
    <row r="69" spans="1:166" ht="15.75" x14ac:dyDescent="0.25">
      <c r="A69" s="77">
        <v>1782</v>
      </c>
      <c r="B69" s="163" t="s">
        <v>231</v>
      </c>
      <c r="C69" s="164" t="s">
        <v>131</v>
      </c>
      <c r="D69" s="70" t="s">
        <v>17</v>
      </c>
      <c r="E69" s="70"/>
      <c r="F69" s="70"/>
      <c r="G69" s="70"/>
      <c r="H69" s="70"/>
      <c r="I69" s="70"/>
      <c r="J69" s="165">
        <v>8910</v>
      </c>
      <c r="K69" s="165">
        <v>52</v>
      </c>
      <c r="L69" s="166">
        <v>171.35</v>
      </c>
      <c r="M69" s="167">
        <v>27</v>
      </c>
      <c r="N69" s="167" t="s">
        <v>3</v>
      </c>
      <c r="O69" s="189">
        <v>9334</v>
      </c>
      <c r="P69" s="189">
        <v>55</v>
      </c>
      <c r="Q69" s="169">
        <v>169.70909090909092</v>
      </c>
      <c r="R69" s="186">
        <v>29</v>
      </c>
      <c r="S69" s="187" t="s">
        <v>3</v>
      </c>
      <c r="T69" s="172">
        <v>5224</v>
      </c>
      <c r="U69" s="172">
        <v>32</v>
      </c>
      <c r="V69" s="172">
        <v>163.25</v>
      </c>
      <c r="W69" s="173">
        <v>33</v>
      </c>
      <c r="X69" s="174" t="s">
        <v>3</v>
      </c>
      <c r="Y69" s="19">
        <v>5247</v>
      </c>
      <c r="Z69" s="19">
        <v>32</v>
      </c>
      <c r="AA69" s="19">
        <v>163.97</v>
      </c>
      <c r="AB69" s="175">
        <v>33</v>
      </c>
      <c r="AC69" s="175" t="s">
        <v>3</v>
      </c>
      <c r="AD69" s="176">
        <v>4332</v>
      </c>
      <c r="AE69" s="176">
        <v>26</v>
      </c>
      <c r="AF69" s="177">
        <v>166.62</v>
      </c>
      <c r="AG69" s="178">
        <v>31</v>
      </c>
      <c r="AH69" s="179" t="s">
        <v>3</v>
      </c>
      <c r="AI69" s="180">
        <v>4332</v>
      </c>
      <c r="AJ69" s="180">
        <v>26</v>
      </c>
      <c r="AK69" s="181">
        <v>166.61538461538461</v>
      </c>
      <c r="AL69" s="117">
        <v>31</v>
      </c>
      <c r="AM69" s="117" t="s">
        <v>3</v>
      </c>
      <c r="FG69" s="198"/>
      <c r="FH69" s="198"/>
      <c r="FI69" s="198"/>
    </row>
    <row r="70" spans="1:166" ht="15.75" x14ac:dyDescent="0.25">
      <c r="A70" s="70">
        <v>1817</v>
      </c>
      <c r="B70" s="163" t="s">
        <v>231</v>
      </c>
      <c r="C70" s="164" t="s">
        <v>64</v>
      </c>
      <c r="D70" s="70" t="s">
        <v>11</v>
      </c>
      <c r="E70" s="70"/>
      <c r="F70" s="70"/>
      <c r="G70" s="70"/>
      <c r="H70" s="70"/>
      <c r="I70" s="70"/>
      <c r="J70" s="183">
        <v>14646</v>
      </c>
      <c r="K70" s="183">
        <v>77</v>
      </c>
      <c r="L70" s="166">
        <v>190.21</v>
      </c>
      <c r="M70" s="188">
        <v>14</v>
      </c>
      <c r="N70" s="167" t="s">
        <v>5</v>
      </c>
      <c r="O70" s="168">
        <v>12330</v>
      </c>
      <c r="P70" s="168">
        <v>66</v>
      </c>
      <c r="Q70" s="169">
        <v>186.81818181818181</v>
      </c>
      <c r="R70" s="186">
        <v>17</v>
      </c>
      <c r="S70" s="187" t="s">
        <v>4</v>
      </c>
      <c r="T70" s="172">
        <v>12222</v>
      </c>
      <c r="U70" s="172">
        <v>66</v>
      </c>
      <c r="V70" s="172">
        <v>185.18</v>
      </c>
      <c r="W70" s="173">
        <v>18</v>
      </c>
      <c r="X70" s="174" t="s">
        <v>4</v>
      </c>
      <c r="Y70" s="19">
        <v>7863</v>
      </c>
      <c r="Z70" s="19">
        <v>42</v>
      </c>
      <c r="AA70" s="19">
        <v>187.21</v>
      </c>
      <c r="AB70" s="175">
        <v>16</v>
      </c>
      <c r="AC70" s="175" t="s">
        <v>4</v>
      </c>
      <c r="AD70" s="176">
        <v>4514</v>
      </c>
      <c r="AE70" s="176">
        <v>24</v>
      </c>
      <c r="AF70" s="177">
        <v>188.08</v>
      </c>
      <c r="AG70" s="178">
        <v>15</v>
      </c>
      <c r="AH70" s="179" t="s">
        <v>4</v>
      </c>
      <c r="AI70" s="180">
        <v>4322</v>
      </c>
      <c r="AJ70" s="180">
        <v>23</v>
      </c>
      <c r="AK70" s="181">
        <v>189.63</v>
      </c>
      <c r="AL70" s="117">
        <v>15</v>
      </c>
      <c r="AM70" s="117" t="s">
        <v>4</v>
      </c>
    </row>
    <row r="71" spans="1:166" s="182" customFormat="1" ht="15.75" x14ac:dyDescent="0.25">
      <c r="A71" s="77">
        <v>1819</v>
      </c>
      <c r="B71" s="163" t="s">
        <v>230</v>
      </c>
      <c r="C71" s="164" t="s">
        <v>35</v>
      </c>
      <c r="D71" s="70" t="s">
        <v>6</v>
      </c>
      <c r="E71" s="70"/>
      <c r="F71" s="70"/>
      <c r="G71" s="70"/>
      <c r="H71" s="70"/>
      <c r="I71" s="70"/>
      <c r="J71" s="183">
        <v>36623</v>
      </c>
      <c r="K71" s="183">
        <v>227</v>
      </c>
      <c r="L71" s="166">
        <v>161.33000000000001</v>
      </c>
      <c r="M71" s="167">
        <v>34</v>
      </c>
      <c r="N71" s="167" t="s">
        <v>7</v>
      </c>
      <c r="O71" s="184">
        <v>38952</v>
      </c>
      <c r="P71" s="184">
        <v>240</v>
      </c>
      <c r="Q71" s="185">
        <v>162.29583333333332</v>
      </c>
      <c r="R71" s="186">
        <v>34</v>
      </c>
      <c r="S71" s="187" t="s">
        <v>7</v>
      </c>
      <c r="T71" s="172">
        <v>35189</v>
      </c>
      <c r="U71" s="172">
        <v>216</v>
      </c>
      <c r="V71" s="172">
        <v>162.91</v>
      </c>
      <c r="W71" s="173">
        <v>34</v>
      </c>
      <c r="X71" s="174" t="s">
        <v>7</v>
      </c>
      <c r="Y71" s="19">
        <v>43302</v>
      </c>
      <c r="Z71" s="19">
        <v>264</v>
      </c>
      <c r="AA71" s="19">
        <v>164.02</v>
      </c>
      <c r="AB71" s="175">
        <v>32</v>
      </c>
      <c r="AC71" s="175" t="s">
        <v>7</v>
      </c>
      <c r="AD71" s="176">
        <v>39180</v>
      </c>
      <c r="AE71" s="176">
        <v>239</v>
      </c>
      <c r="AF71" s="177">
        <v>163.93</v>
      </c>
      <c r="AG71" s="178">
        <v>33</v>
      </c>
      <c r="AH71" s="179" t="s">
        <v>7</v>
      </c>
      <c r="AI71" s="180">
        <v>39526</v>
      </c>
      <c r="AJ71" s="180">
        <v>243</v>
      </c>
      <c r="AK71" s="181">
        <v>162.65843621399176</v>
      </c>
      <c r="AL71" s="117">
        <v>34</v>
      </c>
      <c r="AM71" s="117" t="s">
        <v>7</v>
      </c>
      <c r="FF71"/>
      <c r="FG71"/>
      <c r="FH71"/>
      <c r="FI71"/>
      <c r="FJ71"/>
    </row>
    <row r="72" spans="1:166" ht="15.75" x14ac:dyDescent="0.25">
      <c r="A72" s="77">
        <v>1825</v>
      </c>
      <c r="B72" s="163" t="s">
        <v>231</v>
      </c>
      <c r="C72" s="164" t="s">
        <v>124</v>
      </c>
      <c r="D72" s="70" t="s">
        <v>16</v>
      </c>
      <c r="E72" s="70"/>
      <c r="F72" s="70"/>
      <c r="G72" s="70"/>
      <c r="H72" s="70"/>
      <c r="I72" s="70"/>
      <c r="J72" s="232">
        <v>22961</v>
      </c>
      <c r="K72" s="183">
        <v>126</v>
      </c>
      <c r="L72" s="166">
        <v>182.23</v>
      </c>
      <c r="M72" s="188">
        <v>20</v>
      </c>
      <c r="N72" s="167" t="s">
        <v>4</v>
      </c>
      <c r="O72" s="189">
        <v>27394</v>
      </c>
      <c r="P72" s="189">
        <v>151</v>
      </c>
      <c r="Q72" s="169">
        <v>181.41721854304635</v>
      </c>
      <c r="R72" s="186">
        <v>20</v>
      </c>
      <c r="S72" s="187" t="s">
        <v>4</v>
      </c>
      <c r="T72" s="172">
        <v>29183</v>
      </c>
      <c r="U72" s="172">
        <v>162</v>
      </c>
      <c r="V72" s="172">
        <v>180.14</v>
      </c>
      <c r="W72" s="173">
        <v>21</v>
      </c>
      <c r="X72" s="174" t="s">
        <v>4</v>
      </c>
      <c r="Y72" s="19">
        <v>37829</v>
      </c>
      <c r="Z72" s="19">
        <v>209</v>
      </c>
      <c r="AA72" s="19">
        <v>181</v>
      </c>
      <c r="AB72" s="175">
        <v>20</v>
      </c>
      <c r="AC72" s="175" t="s">
        <v>4</v>
      </c>
      <c r="AD72" s="176">
        <v>32941</v>
      </c>
      <c r="AE72" s="176">
        <v>183</v>
      </c>
      <c r="AF72" s="177">
        <v>180.01</v>
      </c>
      <c r="AG72" s="178">
        <v>21</v>
      </c>
      <c r="AH72" s="179" t="s">
        <v>4</v>
      </c>
      <c r="AI72" s="180">
        <v>33000</v>
      </c>
      <c r="AJ72" s="180">
        <v>183</v>
      </c>
      <c r="AK72" s="181">
        <v>180.32786885245901</v>
      </c>
      <c r="AL72" s="117">
        <v>21</v>
      </c>
      <c r="AM72" s="117" t="s">
        <v>4</v>
      </c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4"/>
      <c r="BR72" s="194"/>
      <c r="BS72" s="194"/>
      <c r="BT72" s="194"/>
      <c r="BU72" s="194"/>
      <c r="BV72" s="194"/>
      <c r="BW72" s="194"/>
      <c r="BX72" s="194"/>
      <c r="BY72" s="194"/>
      <c r="BZ72" s="194"/>
      <c r="CA72" s="194"/>
      <c r="CB72" s="194"/>
      <c r="CC72" s="194"/>
      <c r="CD72" s="194"/>
      <c r="CE72" s="194"/>
      <c r="CF72" s="194"/>
      <c r="CG72" s="194"/>
      <c r="CH72" s="194"/>
      <c r="CI72" s="194"/>
      <c r="CJ72" s="194"/>
      <c r="CK72" s="194"/>
      <c r="CL72" s="194"/>
      <c r="CM72" s="194"/>
      <c r="CN72" s="194"/>
      <c r="CO72" s="19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194"/>
      <c r="DA72" s="194"/>
      <c r="DB72" s="194"/>
      <c r="DC72" s="194"/>
      <c r="DD72" s="194"/>
      <c r="DE72" s="194"/>
      <c r="DF72" s="194"/>
      <c r="DG72" s="194"/>
      <c r="DH72" s="194"/>
      <c r="DI72" s="194"/>
      <c r="DJ72" s="194"/>
      <c r="DK72" s="194"/>
      <c r="DL72" s="194"/>
      <c r="DM72" s="194"/>
      <c r="DN72" s="194"/>
      <c r="DO72" s="194"/>
      <c r="DP72" s="194"/>
      <c r="DQ72" s="194"/>
      <c r="DR72" s="194"/>
      <c r="DS72" s="194"/>
      <c r="DT72" s="194"/>
      <c r="DU72" s="194"/>
      <c r="DV72" s="194"/>
      <c r="DW72" s="194"/>
      <c r="DX72" s="194"/>
      <c r="DY72" s="194"/>
      <c r="DZ72" s="194"/>
      <c r="EA72" s="194"/>
      <c r="EB72" s="194"/>
      <c r="EC72" s="194"/>
      <c r="ED72" s="194"/>
      <c r="EE72" s="194"/>
      <c r="EF72" s="194"/>
      <c r="EG72" s="194"/>
      <c r="EH72" s="194"/>
      <c r="EI72" s="194"/>
      <c r="EJ72" s="194"/>
      <c r="EK72" s="194"/>
      <c r="EL72" s="194"/>
      <c r="EM72" s="194"/>
      <c r="EN72" s="194"/>
      <c r="EO72" s="194"/>
      <c r="EP72" s="194"/>
      <c r="EQ72" s="194"/>
      <c r="ER72" s="194"/>
      <c r="ES72" s="194"/>
      <c r="ET72" s="194"/>
      <c r="EU72" s="194"/>
      <c r="EV72" s="194"/>
      <c r="EW72" s="194"/>
      <c r="EX72" s="194"/>
      <c r="EY72" s="194"/>
      <c r="EZ72" s="194"/>
      <c r="FA72" s="194"/>
      <c r="FB72" s="194"/>
      <c r="FC72" s="194"/>
      <c r="FD72" s="194"/>
      <c r="FE72" s="194"/>
      <c r="FF72" s="194"/>
      <c r="FG72" s="194"/>
      <c r="FH72" s="194"/>
      <c r="FI72" s="194"/>
      <c r="FJ72" s="194"/>
    </row>
    <row r="73" spans="1:166" ht="15.75" x14ac:dyDescent="0.25">
      <c r="A73" s="77">
        <v>1868</v>
      </c>
      <c r="B73" s="163" t="s">
        <v>231</v>
      </c>
      <c r="C73" s="8" t="s">
        <v>80</v>
      </c>
      <c r="D73" s="70" t="s">
        <v>11</v>
      </c>
      <c r="E73" s="70"/>
      <c r="F73" s="70"/>
      <c r="G73" s="70"/>
      <c r="H73" s="70"/>
      <c r="I73" s="70"/>
      <c r="J73" s="183">
        <v>39009</v>
      </c>
      <c r="K73" s="183">
        <v>223</v>
      </c>
      <c r="L73" s="166">
        <v>174.93</v>
      </c>
      <c r="M73" s="167">
        <v>25</v>
      </c>
      <c r="N73" s="167" t="s">
        <v>3</v>
      </c>
      <c r="O73" s="168">
        <v>41875</v>
      </c>
      <c r="P73" s="168">
        <v>240</v>
      </c>
      <c r="Q73" s="169">
        <v>174.47916666666666</v>
      </c>
      <c r="R73" s="186">
        <v>25</v>
      </c>
      <c r="S73" s="187" t="s">
        <v>3</v>
      </c>
      <c r="T73" s="228">
        <v>34806</v>
      </c>
      <c r="U73" s="228">
        <v>202</v>
      </c>
      <c r="V73" s="228">
        <v>172.31</v>
      </c>
      <c r="W73" s="175">
        <v>27</v>
      </c>
      <c r="X73" s="229" t="s">
        <v>3</v>
      </c>
      <c r="Y73" s="19">
        <v>38697</v>
      </c>
      <c r="Z73" s="19">
        <v>220</v>
      </c>
      <c r="AA73" s="19">
        <v>175.9</v>
      </c>
      <c r="AB73" s="175">
        <v>25</v>
      </c>
      <c r="AC73" s="175" t="s">
        <v>3</v>
      </c>
      <c r="AD73" s="176">
        <v>42722</v>
      </c>
      <c r="AE73" s="176">
        <v>243</v>
      </c>
      <c r="AF73" s="177">
        <v>175.81</v>
      </c>
      <c r="AG73" s="178">
        <v>25</v>
      </c>
      <c r="AH73" s="179" t="s">
        <v>3</v>
      </c>
      <c r="AI73" s="32">
        <v>44447</v>
      </c>
      <c r="AJ73" s="32">
        <v>253</v>
      </c>
      <c r="AK73" s="230">
        <v>175.67984189723319</v>
      </c>
      <c r="AL73" s="231">
        <v>25</v>
      </c>
      <c r="AM73" s="231" t="s">
        <v>3</v>
      </c>
    </row>
    <row r="74" spans="1:166" ht="15.75" x14ac:dyDescent="0.25">
      <c r="A74" s="77">
        <v>1869</v>
      </c>
      <c r="B74" s="163" t="s">
        <v>230</v>
      </c>
      <c r="C74" s="164" t="s">
        <v>81</v>
      </c>
      <c r="D74" s="70" t="s">
        <v>11</v>
      </c>
      <c r="E74" s="70"/>
      <c r="F74" s="70"/>
      <c r="G74" s="70"/>
      <c r="H74" s="70"/>
      <c r="I74" s="70"/>
      <c r="J74" s="183">
        <v>25661</v>
      </c>
      <c r="K74" s="183">
        <v>164</v>
      </c>
      <c r="L74" s="166">
        <v>156.47</v>
      </c>
      <c r="M74" s="188">
        <v>38</v>
      </c>
      <c r="N74" s="167" t="s">
        <v>7</v>
      </c>
      <c r="O74" s="168">
        <v>29084</v>
      </c>
      <c r="P74" s="168">
        <v>184</v>
      </c>
      <c r="Q74" s="169">
        <v>158.06521739130434</v>
      </c>
      <c r="R74" s="186">
        <v>36</v>
      </c>
      <c r="S74" s="187" t="s">
        <v>7</v>
      </c>
      <c r="T74" s="228">
        <v>28845</v>
      </c>
      <c r="U74" s="228">
        <v>183</v>
      </c>
      <c r="V74" s="228">
        <v>157.62</v>
      </c>
      <c r="W74" s="175">
        <v>37</v>
      </c>
      <c r="X74" s="229" t="s">
        <v>7</v>
      </c>
      <c r="Y74" s="19">
        <v>38085</v>
      </c>
      <c r="Z74" s="19">
        <v>238</v>
      </c>
      <c r="AA74" s="19">
        <v>160.02000000000001</v>
      </c>
      <c r="AB74" s="175">
        <v>35</v>
      </c>
      <c r="AC74" s="253" t="s">
        <v>7</v>
      </c>
      <c r="AD74" s="119">
        <v>44399</v>
      </c>
      <c r="AE74" s="119">
        <v>273</v>
      </c>
      <c r="AF74" s="242">
        <v>162.63</v>
      </c>
      <c r="AG74" s="243">
        <v>34</v>
      </c>
      <c r="AH74" s="244" t="s">
        <v>7</v>
      </c>
      <c r="AI74" s="32">
        <v>44489</v>
      </c>
      <c r="AJ74" s="32">
        <v>273</v>
      </c>
      <c r="AK74" s="230">
        <v>162.96336996336996</v>
      </c>
      <c r="AL74" s="231">
        <v>34</v>
      </c>
      <c r="AM74" s="231" t="s">
        <v>7</v>
      </c>
    </row>
    <row r="75" spans="1:166" ht="15.75" x14ac:dyDescent="0.25">
      <c r="A75" s="77">
        <v>1946</v>
      </c>
      <c r="B75" s="163" t="s">
        <v>231</v>
      </c>
      <c r="C75" s="164" t="s">
        <v>29</v>
      </c>
      <c r="D75" s="70" t="s">
        <v>178</v>
      </c>
      <c r="E75" s="70"/>
      <c r="F75" s="70"/>
      <c r="G75" s="70"/>
      <c r="H75" s="70"/>
      <c r="I75" s="70"/>
      <c r="J75" s="232">
        <v>18051</v>
      </c>
      <c r="K75" s="183">
        <v>106</v>
      </c>
      <c r="L75" s="166">
        <v>170.29</v>
      </c>
      <c r="M75" s="188">
        <v>28</v>
      </c>
      <c r="N75" s="167" t="s">
        <v>3</v>
      </c>
      <c r="O75" s="192">
        <v>16300</v>
      </c>
      <c r="P75" s="192">
        <v>96</v>
      </c>
      <c r="Q75" s="169">
        <v>169.8</v>
      </c>
      <c r="R75" s="186">
        <v>29</v>
      </c>
      <c r="S75" s="187" t="s">
        <v>3</v>
      </c>
      <c r="T75" s="172">
        <v>14238</v>
      </c>
      <c r="U75" s="172">
        <v>84</v>
      </c>
      <c r="V75" s="172">
        <v>169.5</v>
      </c>
      <c r="W75" s="173">
        <v>29</v>
      </c>
      <c r="X75" s="174" t="s">
        <v>3</v>
      </c>
      <c r="Y75" s="19">
        <v>16424</v>
      </c>
      <c r="Z75" s="19">
        <v>94</v>
      </c>
      <c r="AA75" s="19">
        <v>174.72</v>
      </c>
      <c r="AB75" s="175">
        <v>25</v>
      </c>
      <c r="AC75" s="175" t="s">
        <v>3</v>
      </c>
      <c r="AD75" s="176">
        <v>23503</v>
      </c>
      <c r="AE75" s="176">
        <v>131</v>
      </c>
      <c r="AF75" s="177">
        <v>179.41</v>
      </c>
      <c r="AG75" s="178">
        <v>22</v>
      </c>
      <c r="AH75" s="179" t="s">
        <v>4</v>
      </c>
      <c r="AI75" s="180">
        <v>14611</v>
      </c>
      <c r="AJ75" s="180">
        <v>83</v>
      </c>
      <c r="AK75" s="181">
        <v>176.03614457831324</v>
      </c>
      <c r="AL75" s="117">
        <v>24</v>
      </c>
      <c r="AM75" s="117" t="s">
        <v>3</v>
      </c>
    </row>
    <row r="76" spans="1:166" ht="15.75" x14ac:dyDescent="0.25">
      <c r="A76" s="77">
        <v>1966</v>
      </c>
      <c r="B76" s="163" t="s">
        <v>231</v>
      </c>
      <c r="C76" s="164" t="s">
        <v>73</v>
      </c>
      <c r="D76" s="70" t="s">
        <v>11</v>
      </c>
      <c r="E76" s="70"/>
      <c r="F76" s="70"/>
      <c r="G76" s="70"/>
      <c r="H76" s="70"/>
      <c r="I76" s="70"/>
      <c r="J76" s="209">
        <v>0</v>
      </c>
      <c r="K76" s="209">
        <v>0</v>
      </c>
      <c r="L76" s="209">
        <v>0</v>
      </c>
      <c r="M76" s="167">
        <v>0</v>
      </c>
      <c r="N76" s="167"/>
      <c r="O76" s="184">
        <v>0</v>
      </c>
      <c r="P76" s="184">
        <v>0</v>
      </c>
      <c r="Q76" s="185">
        <v>0</v>
      </c>
      <c r="R76" s="186" t="s">
        <v>1</v>
      </c>
      <c r="S76" s="187" t="s">
        <v>185</v>
      </c>
      <c r="T76" s="172">
        <v>0</v>
      </c>
      <c r="U76" s="172">
        <v>0</v>
      </c>
      <c r="V76" s="172">
        <v>0</v>
      </c>
      <c r="W76" s="173">
        <v>0</v>
      </c>
      <c r="X76" s="174"/>
      <c r="Y76" s="19">
        <v>0</v>
      </c>
      <c r="Z76" s="19">
        <v>0</v>
      </c>
      <c r="AA76" s="19">
        <v>0</v>
      </c>
      <c r="AB76" s="175">
        <v>0</v>
      </c>
      <c r="AC76" s="175">
        <v>0</v>
      </c>
      <c r="AD76" s="176">
        <v>0</v>
      </c>
      <c r="AE76" s="176">
        <v>0</v>
      </c>
      <c r="AF76" s="177">
        <v>0</v>
      </c>
      <c r="AG76" s="178">
        <v>0</v>
      </c>
      <c r="AH76" s="179"/>
      <c r="AI76" s="180">
        <v>0</v>
      </c>
      <c r="AJ76" s="180">
        <v>0</v>
      </c>
      <c r="AK76" s="181">
        <v>0</v>
      </c>
      <c r="AL76" s="117" t="s">
        <v>1</v>
      </c>
      <c r="AM76" s="117" t="s">
        <v>185</v>
      </c>
    </row>
    <row r="77" spans="1:166" ht="15.75" x14ac:dyDescent="0.25">
      <c r="A77" s="77">
        <v>1967</v>
      </c>
      <c r="B77" s="163" t="s">
        <v>231</v>
      </c>
      <c r="C77" s="164" t="s">
        <v>38</v>
      </c>
      <c r="D77" s="70" t="s">
        <v>6</v>
      </c>
      <c r="E77" s="70"/>
      <c r="F77" s="70"/>
      <c r="G77" s="70"/>
      <c r="H77" s="70"/>
      <c r="I77" s="70"/>
      <c r="J77" s="183">
        <v>6632</v>
      </c>
      <c r="K77" s="183">
        <v>45</v>
      </c>
      <c r="L77" s="166">
        <v>147.38</v>
      </c>
      <c r="M77" s="167">
        <v>40</v>
      </c>
      <c r="N77" s="167" t="s">
        <v>3</v>
      </c>
      <c r="O77" s="189">
        <v>7819</v>
      </c>
      <c r="P77" s="189">
        <v>54</v>
      </c>
      <c r="Q77" s="169">
        <v>144.7962962962963</v>
      </c>
      <c r="R77" s="186">
        <v>40</v>
      </c>
      <c r="S77" s="187" t="s">
        <v>3</v>
      </c>
      <c r="T77" s="172">
        <v>5985</v>
      </c>
      <c r="U77" s="172">
        <v>42</v>
      </c>
      <c r="V77" s="172">
        <v>142.5</v>
      </c>
      <c r="W77" s="173">
        <v>48</v>
      </c>
      <c r="X77" s="174" t="s">
        <v>3</v>
      </c>
      <c r="Y77" s="19">
        <v>7071</v>
      </c>
      <c r="Z77" s="19">
        <v>49</v>
      </c>
      <c r="AA77" s="19">
        <v>144.31</v>
      </c>
      <c r="AB77" s="175">
        <v>46</v>
      </c>
      <c r="AC77" s="175" t="s">
        <v>3</v>
      </c>
      <c r="AD77" s="176">
        <v>8214</v>
      </c>
      <c r="AE77" s="176">
        <v>58</v>
      </c>
      <c r="AF77" s="177">
        <v>141.62</v>
      </c>
      <c r="AG77" s="178">
        <v>48</v>
      </c>
      <c r="AH77" s="179" t="s">
        <v>3</v>
      </c>
      <c r="AI77" s="180">
        <v>8665</v>
      </c>
      <c r="AJ77" s="180">
        <v>61</v>
      </c>
      <c r="AK77" s="181">
        <v>142.04918032786884</v>
      </c>
      <c r="AL77" s="117">
        <v>48</v>
      </c>
      <c r="AM77" s="117" t="s">
        <v>3</v>
      </c>
    </row>
    <row r="78" spans="1:166" x14ac:dyDescent="0.25">
      <c r="A78" s="199">
        <v>2137</v>
      </c>
      <c r="B78" s="163" t="s">
        <v>231</v>
      </c>
      <c r="C78" s="164" t="s">
        <v>58</v>
      </c>
      <c r="D78" s="70" t="s">
        <v>9</v>
      </c>
      <c r="E78" s="200"/>
      <c r="F78" s="173"/>
      <c r="G78" s="201"/>
      <c r="H78" s="202"/>
      <c r="I78" s="202"/>
      <c r="J78" s="214">
        <v>538</v>
      </c>
      <c r="K78" s="214">
        <v>3</v>
      </c>
      <c r="L78" s="166">
        <v>179.33</v>
      </c>
      <c r="M78" s="204">
        <v>0</v>
      </c>
      <c r="N78" s="204"/>
      <c r="O78" s="237">
        <v>538</v>
      </c>
      <c r="P78" s="237">
        <v>3</v>
      </c>
      <c r="Q78" s="238">
        <v>179.33</v>
      </c>
      <c r="R78" s="186" t="s">
        <v>177</v>
      </c>
      <c r="S78" s="187" t="s">
        <v>185</v>
      </c>
      <c r="T78" s="70"/>
      <c r="U78" s="70"/>
      <c r="V78" s="70"/>
      <c r="W78" s="173"/>
      <c r="X78" s="205"/>
      <c r="Y78" s="19"/>
      <c r="Z78" s="19"/>
      <c r="AA78" s="19"/>
      <c r="AB78" s="19"/>
      <c r="AC78" s="19"/>
      <c r="AD78" s="19"/>
      <c r="AE78" s="19"/>
      <c r="AF78" s="19"/>
      <c r="AG78" s="19"/>
      <c r="AH78" s="104"/>
      <c r="AI78" s="70"/>
      <c r="AJ78" s="70"/>
      <c r="AK78" s="70"/>
      <c r="AL78" s="70"/>
      <c r="AM78" s="70"/>
    </row>
    <row r="79" spans="1:166" s="194" customFormat="1" ht="15.75" x14ac:dyDescent="0.25">
      <c r="A79" s="77">
        <v>2138</v>
      </c>
      <c r="B79" s="163" t="s">
        <v>231</v>
      </c>
      <c r="C79" s="164" t="s">
        <v>105</v>
      </c>
      <c r="D79" s="70" t="s">
        <v>15</v>
      </c>
      <c r="E79" s="70"/>
      <c r="F79" s="70"/>
      <c r="G79" s="70"/>
      <c r="H79" s="70"/>
      <c r="I79" s="70"/>
      <c r="J79" s="183">
        <v>42459</v>
      </c>
      <c r="K79" s="183">
        <v>232</v>
      </c>
      <c r="L79" s="166">
        <v>183.01</v>
      </c>
      <c r="M79" s="188">
        <v>19</v>
      </c>
      <c r="N79" s="167" t="s">
        <v>4</v>
      </c>
      <c r="O79" s="168">
        <v>47466</v>
      </c>
      <c r="P79" s="168">
        <v>264</v>
      </c>
      <c r="Q79" s="169">
        <v>179.79545454545453</v>
      </c>
      <c r="R79" s="186">
        <v>22</v>
      </c>
      <c r="S79" s="187" t="s">
        <v>4</v>
      </c>
      <c r="T79" s="172">
        <v>42561</v>
      </c>
      <c r="U79" s="172">
        <v>241</v>
      </c>
      <c r="V79" s="172">
        <v>176.6</v>
      </c>
      <c r="W79" s="173">
        <v>24</v>
      </c>
      <c r="X79" s="174" t="s">
        <v>3</v>
      </c>
      <c r="Y79" s="19">
        <v>44390</v>
      </c>
      <c r="Z79" s="19">
        <v>254</v>
      </c>
      <c r="AA79" s="19">
        <v>174.76</v>
      </c>
      <c r="AB79" s="175">
        <v>25</v>
      </c>
      <c r="AC79" s="175" t="s">
        <v>3</v>
      </c>
      <c r="AD79" s="176">
        <v>47625</v>
      </c>
      <c r="AE79" s="176">
        <v>272</v>
      </c>
      <c r="AF79" s="177">
        <v>175.09</v>
      </c>
      <c r="AG79" s="178">
        <v>25</v>
      </c>
      <c r="AH79" s="179" t="s">
        <v>3</v>
      </c>
      <c r="AI79" s="180">
        <v>47896</v>
      </c>
      <c r="AJ79" s="180">
        <v>272</v>
      </c>
      <c r="AK79" s="181">
        <v>176.08823529411765</v>
      </c>
      <c r="AL79" s="117">
        <v>24</v>
      </c>
      <c r="AM79" s="117" t="s">
        <v>3</v>
      </c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 s="198"/>
      <c r="FH79" s="198"/>
      <c r="FI79" s="198"/>
      <c r="FJ79"/>
    </row>
    <row r="80" spans="1:166" s="194" customFormat="1" ht="15.75" x14ac:dyDescent="0.25">
      <c r="A80" s="262">
        <v>2210</v>
      </c>
      <c r="B80" s="163" t="s">
        <v>231</v>
      </c>
      <c r="C80" s="263" t="s">
        <v>104</v>
      </c>
      <c r="D80" s="70" t="s">
        <v>15</v>
      </c>
      <c r="E80" s="70"/>
      <c r="F80" s="70"/>
      <c r="G80" s="70"/>
      <c r="H80" s="70"/>
      <c r="I80" s="70"/>
      <c r="J80" s="183">
        <v>11942</v>
      </c>
      <c r="K80" s="183">
        <v>71</v>
      </c>
      <c r="L80" s="166">
        <v>168.2</v>
      </c>
      <c r="M80" s="167">
        <v>29</v>
      </c>
      <c r="N80" s="167" t="s">
        <v>3</v>
      </c>
      <c r="O80" s="192">
        <v>50390</v>
      </c>
      <c r="P80" s="192">
        <v>266</v>
      </c>
      <c r="Q80" s="169">
        <v>189.4360902255639</v>
      </c>
      <c r="R80" s="186">
        <v>15</v>
      </c>
      <c r="S80" s="187" t="s">
        <v>4</v>
      </c>
      <c r="T80" s="172">
        <v>40031</v>
      </c>
      <c r="U80" s="172">
        <v>209</v>
      </c>
      <c r="V80" s="172">
        <v>191.54</v>
      </c>
      <c r="W80" s="173">
        <v>13</v>
      </c>
      <c r="X80" s="174" t="s">
        <v>5</v>
      </c>
      <c r="Y80" s="19">
        <v>44631</v>
      </c>
      <c r="Z80" s="19">
        <v>236</v>
      </c>
      <c r="AA80" s="19">
        <v>189.11</v>
      </c>
      <c r="AB80" s="175">
        <v>15</v>
      </c>
      <c r="AC80" s="175" t="s">
        <v>4</v>
      </c>
      <c r="AD80" s="176">
        <v>32736</v>
      </c>
      <c r="AE80" s="176">
        <v>175</v>
      </c>
      <c r="AF80" s="177">
        <v>187.06</v>
      </c>
      <c r="AG80" s="178">
        <v>16</v>
      </c>
      <c r="AH80" s="179" t="s">
        <v>4</v>
      </c>
      <c r="AI80" s="180">
        <v>29329</v>
      </c>
      <c r="AJ80" s="180">
        <v>158</v>
      </c>
      <c r="AK80" s="181">
        <v>185.62658227848101</v>
      </c>
      <c r="AL80" s="117">
        <v>18</v>
      </c>
      <c r="AM80" s="117" t="s">
        <v>4</v>
      </c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 s="198"/>
      <c r="FH80" s="198"/>
      <c r="FI80" s="198"/>
      <c r="FJ80"/>
    </row>
    <row r="81" spans="1:166" s="194" customFormat="1" ht="15.75" x14ac:dyDescent="0.25">
      <c r="A81" s="77">
        <v>2220</v>
      </c>
      <c r="B81" s="163" t="s">
        <v>231</v>
      </c>
      <c r="C81" s="164" t="s">
        <v>61</v>
      </c>
      <c r="D81" s="70" t="s">
        <v>16</v>
      </c>
      <c r="E81" s="70"/>
      <c r="F81" s="70"/>
      <c r="G81" s="70"/>
      <c r="H81" s="70"/>
      <c r="I81" s="70"/>
      <c r="J81" s="222">
        <v>44664</v>
      </c>
      <c r="K81" s="222">
        <v>236</v>
      </c>
      <c r="L81" s="222">
        <v>189.25</v>
      </c>
      <c r="M81" s="167">
        <v>15</v>
      </c>
      <c r="N81" s="167" t="s">
        <v>4</v>
      </c>
      <c r="O81" s="174">
        <v>1103</v>
      </c>
      <c r="P81" s="174">
        <v>8</v>
      </c>
      <c r="Q81" s="174">
        <v>137.88</v>
      </c>
      <c r="R81" s="173">
        <v>0</v>
      </c>
      <c r="S81" s="174" t="s">
        <v>7</v>
      </c>
      <c r="T81" s="70">
        <v>23296</v>
      </c>
      <c r="U81" s="70">
        <v>147</v>
      </c>
      <c r="V81" s="70">
        <v>158.47999999999999</v>
      </c>
      <c r="W81" s="173">
        <v>36</v>
      </c>
      <c r="X81" s="173" t="s">
        <v>7</v>
      </c>
      <c r="Y81" s="176">
        <v>24951</v>
      </c>
      <c r="Z81" s="176">
        <v>146</v>
      </c>
      <c r="AA81" s="177">
        <v>170.9</v>
      </c>
      <c r="AB81" s="178">
        <v>28</v>
      </c>
      <c r="AC81" s="252" t="s">
        <v>3</v>
      </c>
      <c r="AD81" s="82">
        <v>36185</v>
      </c>
      <c r="AE81" s="82">
        <v>230</v>
      </c>
      <c r="AF81" s="256">
        <v>157.32608695652175</v>
      </c>
      <c r="AG81" s="258">
        <v>37</v>
      </c>
      <c r="AH81" s="260" t="s">
        <v>7</v>
      </c>
      <c r="AI81" s="261"/>
      <c r="AJ81" s="261"/>
      <c r="AK81" s="261"/>
      <c r="AL81" s="261"/>
      <c r="AM81" s="261"/>
      <c r="AN81" s="198"/>
      <c r="AO81" s="198"/>
    </row>
    <row r="82" spans="1:166" ht="15.75" x14ac:dyDescent="0.25">
      <c r="A82" s="77">
        <v>2223</v>
      </c>
      <c r="B82" s="163" t="s">
        <v>230</v>
      </c>
      <c r="C82" s="163" t="s">
        <v>245</v>
      </c>
      <c r="D82" s="70" t="s">
        <v>11</v>
      </c>
      <c r="E82" s="70"/>
      <c r="F82" s="70"/>
      <c r="G82" s="70"/>
      <c r="H82" s="70"/>
      <c r="I82" s="70"/>
      <c r="J82" s="165">
        <v>0</v>
      </c>
      <c r="K82" s="165">
        <v>0</v>
      </c>
      <c r="L82" s="166">
        <v>0</v>
      </c>
      <c r="M82" s="167">
        <v>0</v>
      </c>
      <c r="N82" s="167"/>
      <c r="O82" s="192">
        <v>15042</v>
      </c>
      <c r="P82" s="192">
        <v>86</v>
      </c>
      <c r="Q82" s="169">
        <v>174.90697674418604</v>
      </c>
      <c r="R82" s="186">
        <v>25</v>
      </c>
      <c r="S82" s="187" t="s">
        <v>3</v>
      </c>
      <c r="T82" s="172">
        <v>7993</v>
      </c>
      <c r="U82" s="172">
        <v>47</v>
      </c>
      <c r="V82" s="172">
        <v>170.06</v>
      </c>
      <c r="W82" s="173">
        <v>28</v>
      </c>
      <c r="X82" s="174" t="s">
        <v>3</v>
      </c>
      <c r="Y82" s="19">
        <v>12369</v>
      </c>
      <c r="Z82" s="19">
        <v>70</v>
      </c>
      <c r="AA82" s="19">
        <v>176.7</v>
      </c>
      <c r="AB82" s="175">
        <v>24</v>
      </c>
      <c r="AC82" s="175" t="s">
        <v>3</v>
      </c>
      <c r="AD82" s="176">
        <v>13419</v>
      </c>
      <c r="AE82" s="176">
        <v>76</v>
      </c>
      <c r="AF82" s="177">
        <v>176.57</v>
      </c>
      <c r="AG82" s="178">
        <v>24</v>
      </c>
      <c r="AH82" s="179" t="s">
        <v>3</v>
      </c>
      <c r="AI82" s="180">
        <v>14430</v>
      </c>
      <c r="AJ82" s="180">
        <v>82</v>
      </c>
      <c r="AK82" s="181">
        <v>175.97560975609755</v>
      </c>
      <c r="AL82" s="117" t="s">
        <v>1</v>
      </c>
      <c r="AM82" s="117" t="s">
        <v>185</v>
      </c>
      <c r="AN82" s="194"/>
      <c r="AO82" s="194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8"/>
      <c r="CA82" s="198"/>
      <c r="CB82" s="198"/>
      <c r="CC82" s="198"/>
      <c r="CD82" s="198"/>
      <c r="CE82" s="198"/>
      <c r="CF82" s="198"/>
      <c r="CG82" s="198"/>
      <c r="CH82" s="198"/>
      <c r="CI82" s="198"/>
      <c r="CJ82" s="198"/>
      <c r="CK82" s="198"/>
      <c r="CL82" s="198"/>
      <c r="CM82" s="198"/>
      <c r="CN82" s="198"/>
      <c r="CO82" s="198"/>
      <c r="CP82" s="198"/>
      <c r="CQ82" s="198"/>
      <c r="CR82" s="198"/>
      <c r="CS82" s="198"/>
      <c r="CT82" s="198"/>
      <c r="CU82" s="198"/>
      <c r="CV82" s="198"/>
      <c r="CW82" s="198"/>
      <c r="CX82" s="198"/>
      <c r="CY82" s="198"/>
      <c r="CZ82" s="198"/>
      <c r="DA82" s="198"/>
      <c r="DB82" s="198"/>
      <c r="DC82" s="198"/>
      <c r="DD82" s="198"/>
      <c r="DE82" s="198"/>
      <c r="DF82" s="198"/>
      <c r="DG82" s="198"/>
      <c r="DH82" s="198"/>
      <c r="DI82" s="198"/>
      <c r="DJ82" s="198"/>
      <c r="DK82" s="198"/>
      <c r="DL82" s="198"/>
      <c r="DM82" s="198"/>
      <c r="DN82" s="198"/>
      <c r="DO82" s="198"/>
      <c r="DP82" s="198"/>
      <c r="DQ82" s="198"/>
      <c r="DR82" s="198"/>
      <c r="DS82" s="198"/>
      <c r="DT82" s="198"/>
      <c r="DU82" s="198"/>
      <c r="DV82" s="198"/>
      <c r="DW82" s="198"/>
      <c r="DX82" s="198"/>
      <c r="DY82" s="198"/>
      <c r="DZ82" s="198"/>
      <c r="EA82" s="198"/>
      <c r="EB82" s="198"/>
      <c r="EC82" s="198"/>
      <c r="ED82" s="198"/>
      <c r="EE82" s="198"/>
      <c r="EF82" s="198"/>
      <c r="EG82" s="198"/>
      <c r="EH82" s="198"/>
      <c r="EI82" s="198"/>
      <c r="EJ82" s="198"/>
      <c r="EK82" s="198"/>
      <c r="EL82" s="198"/>
      <c r="EM82" s="198"/>
      <c r="EN82" s="198"/>
      <c r="EO82" s="198"/>
      <c r="EP82" s="198"/>
      <c r="EQ82" s="198"/>
      <c r="ER82" s="198"/>
      <c r="ES82" s="198"/>
      <c r="ET82" s="198"/>
      <c r="EU82" s="198"/>
      <c r="EV82" s="198"/>
      <c r="EW82" s="198"/>
      <c r="EX82" s="198"/>
      <c r="EY82" s="198"/>
      <c r="EZ82" s="198"/>
      <c r="FA82" s="198"/>
      <c r="FE82" s="182"/>
    </row>
    <row r="83" spans="1:166" s="182" customFormat="1" ht="15.75" x14ac:dyDescent="0.25">
      <c r="A83" s="77">
        <v>2265</v>
      </c>
      <c r="B83" s="163" t="s">
        <v>231</v>
      </c>
      <c r="C83" s="164" t="s">
        <v>237</v>
      </c>
      <c r="D83" s="70" t="s">
        <v>178</v>
      </c>
      <c r="E83" s="70"/>
      <c r="F83" s="70"/>
      <c r="G83" s="70"/>
      <c r="H83" s="70"/>
      <c r="I83" s="70"/>
      <c r="J83" s="165">
        <v>15042</v>
      </c>
      <c r="K83" s="165">
        <v>86</v>
      </c>
      <c r="L83" s="166">
        <v>174.91</v>
      </c>
      <c r="M83" s="167">
        <v>25</v>
      </c>
      <c r="N83" s="167" t="s">
        <v>3</v>
      </c>
      <c r="O83" s="168">
        <v>16224</v>
      </c>
      <c r="P83" s="168">
        <v>92</v>
      </c>
      <c r="Q83" s="169">
        <v>176.34782608695653</v>
      </c>
      <c r="R83" s="186">
        <v>24</v>
      </c>
      <c r="S83" s="187" t="s">
        <v>4</v>
      </c>
      <c r="T83" s="172">
        <v>14956</v>
      </c>
      <c r="U83" s="172">
        <v>84</v>
      </c>
      <c r="V83" s="172">
        <v>178.05</v>
      </c>
      <c r="W83" s="173">
        <v>22</v>
      </c>
      <c r="X83" s="174" t="s">
        <v>4</v>
      </c>
      <c r="Y83" s="19">
        <v>16432</v>
      </c>
      <c r="Z83" s="19">
        <v>91</v>
      </c>
      <c r="AA83" s="19">
        <v>180.57</v>
      </c>
      <c r="AB83" s="175">
        <v>21</v>
      </c>
      <c r="AC83" s="175" t="s">
        <v>4</v>
      </c>
      <c r="AD83" s="176">
        <v>16486</v>
      </c>
      <c r="AE83" s="176">
        <v>91</v>
      </c>
      <c r="AF83" s="177">
        <v>181.16</v>
      </c>
      <c r="AG83" s="178">
        <v>20</v>
      </c>
      <c r="AH83" s="179" t="s">
        <v>4</v>
      </c>
      <c r="AI83" s="180">
        <v>15213</v>
      </c>
      <c r="AJ83" s="180">
        <v>84</v>
      </c>
      <c r="AK83" s="181">
        <v>181.10714285714286</v>
      </c>
      <c r="AL83" s="117">
        <v>20</v>
      </c>
      <c r="AM83" s="117" t="s">
        <v>4</v>
      </c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4"/>
      <c r="BQ83" s="194"/>
      <c r="BR83" s="194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208"/>
      <c r="FH83" s="208"/>
      <c r="FI83" s="208"/>
      <c r="FJ83" s="194"/>
    </row>
    <row r="84" spans="1:166" s="182" customFormat="1" ht="15.75" x14ac:dyDescent="0.25">
      <c r="A84" s="77">
        <v>2294</v>
      </c>
      <c r="B84" s="163" t="s">
        <v>231</v>
      </c>
      <c r="C84" s="164" t="s">
        <v>135</v>
      </c>
      <c r="D84" s="70" t="s">
        <v>17</v>
      </c>
      <c r="E84" s="70"/>
      <c r="F84" s="70"/>
      <c r="G84" s="70"/>
      <c r="H84" s="70"/>
      <c r="I84" s="70"/>
      <c r="J84" s="183">
        <v>15538</v>
      </c>
      <c r="K84" s="183">
        <v>88</v>
      </c>
      <c r="L84" s="166">
        <v>176.57</v>
      </c>
      <c r="M84" s="239">
        <v>24</v>
      </c>
      <c r="N84" s="239" t="s">
        <v>3</v>
      </c>
      <c r="O84" s="168">
        <v>17993</v>
      </c>
      <c r="P84" s="168">
        <v>124</v>
      </c>
      <c r="Q84" s="169">
        <v>145.10483870967741</v>
      </c>
      <c r="R84" s="186">
        <v>40</v>
      </c>
      <c r="S84" s="187" t="s">
        <v>3</v>
      </c>
      <c r="T84" s="172">
        <v>19495</v>
      </c>
      <c r="U84" s="172">
        <v>137</v>
      </c>
      <c r="V84" s="172">
        <v>142.30000000000001</v>
      </c>
      <c r="W84" s="173">
        <v>48</v>
      </c>
      <c r="X84" s="174" t="s">
        <v>3</v>
      </c>
      <c r="Y84" s="19">
        <v>12781</v>
      </c>
      <c r="Z84" s="19">
        <v>91</v>
      </c>
      <c r="AA84" s="19">
        <v>140.44999999999999</v>
      </c>
      <c r="AB84" s="175">
        <v>49</v>
      </c>
      <c r="AC84" s="175" t="s">
        <v>3</v>
      </c>
      <c r="AD84" s="176">
        <v>15119</v>
      </c>
      <c r="AE84" s="176">
        <v>103</v>
      </c>
      <c r="AF84" s="177">
        <v>146.79</v>
      </c>
      <c r="AG84" s="178">
        <v>45</v>
      </c>
      <c r="AH84" s="179" t="s">
        <v>3</v>
      </c>
      <c r="AI84" s="180">
        <v>16842</v>
      </c>
      <c r="AJ84" s="180">
        <v>112</v>
      </c>
      <c r="AK84" s="181">
        <v>150.375</v>
      </c>
      <c r="AL84" s="117">
        <v>42</v>
      </c>
      <c r="AM84" s="117" t="s">
        <v>3</v>
      </c>
      <c r="AN84"/>
      <c r="AO8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208"/>
      <c r="FH84" s="208"/>
      <c r="FI84" s="208"/>
      <c r="FJ84" s="194"/>
    </row>
    <row r="85" spans="1:166" s="194" customFormat="1" ht="15.75" x14ac:dyDescent="0.25">
      <c r="A85" s="70">
        <v>2295</v>
      </c>
      <c r="B85" s="163" t="s">
        <v>231</v>
      </c>
      <c r="C85" s="164" t="s">
        <v>76</v>
      </c>
      <c r="D85" s="163" t="s">
        <v>233</v>
      </c>
      <c r="E85" s="163"/>
      <c r="F85" s="163"/>
      <c r="G85" s="163"/>
      <c r="H85" s="163"/>
      <c r="I85" s="163"/>
      <c r="J85" s="165">
        <v>16985</v>
      </c>
      <c r="K85" s="165">
        <v>115</v>
      </c>
      <c r="L85" s="166">
        <v>147.69999999999999</v>
      </c>
      <c r="M85" s="167">
        <v>40</v>
      </c>
      <c r="N85" s="167" t="s">
        <v>3</v>
      </c>
      <c r="O85" s="168">
        <v>13307</v>
      </c>
      <c r="P85" s="168">
        <v>79</v>
      </c>
      <c r="Q85" s="169">
        <v>168.44303797468353</v>
      </c>
      <c r="R85" s="186">
        <v>29</v>
      </c>
      <c r="S85" s="187" t="s">
        <v>3</v>
      </c>
      <c r="T85" s="172">
        <v>11870</v>
      </c>
      <c r="U85" s="172">
        <v>71</v>
      </c>
      <c r="V85" s="172">
        <v>167.18</v>
      </c>
      <c r="W85" s="173">
        <v>30</v>
      </c>
      <c r="X85" s="174" t="s">
        <v>3</v>
      </c>
      <c r="Y85" s="19">
        <v>10219</v>
      </c>
      <c r="Z85" s="19">
        <v>60</v>
      </c>
      <c r="AA85" s="19">
        <v>170.32</v>
      </c>
      <c r="AB85" s="175">
        <v>28</v>
      </c>
      <c r="AC85" s="175" t="s">
        <v>3</v>
      </c>
      <c r="AD85" s="176">
        <v>7834</v>
      </c>
      <c r="AE85" s="176">
        <v>46</v>
      </c>
      <c r="AF85" s="177">
        <v>170.3</v>
      </c>
      <c r="AG85" s="178">
        <v>28</v>
      </c>
      <c r="AH85" s="179" t="s">
        <v>3</v>
      </c>
      <c r="AI85" s="180">
        <v>8294</v>
      </c>
      <c r="AJ85" s="180">
        <v>48</v>
      </c>
      <c r="AK85" s="181">
        <v>172.79166666666666</v>
      </c>
      <c r="AL85" s="117">
        <v>27</v>
      </c>
      <c r="AM85" s="117" t="s">
        <v>3</v>
      </c>
      <c r="AN85" s="182"/>
      <c r="AO85" s="182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</row>
    <row r="86" spans="1:166" ht="15.75" x14ac:dyDescent="0.25">
      <c r="A86" s="70">
        <v>2334</v>
      </c>
      <c r="B86" s="163" t="s">
        <v>231</v>
      </c>
      <c r="C86" s="164" t="s">
        <v>71</v>
      </c>
      <c r="D86" s="70" t="s">
        <v>11</v>
      </c>
      <c r="E86" s="70"/>
      <c r="F86" s="70"/>
      <c r="G86" s="70"/>
      <c r="H86" s="70"/>
      <c r="I86" s="70"/>
      <c r="J86" s="209">
        <v>0</v>
      </c>
      <c r="K86" s="209">
        <v>0</v>
      </c>
      <c r="L86" s="209">
        <v>0</v>
      </c>
      <c r="M86" s="167">
        <v>0</v>
      </c>
      <c r="N86" s="167"/>
      <c r="O86" s="184">
        <v>0</v>
      </c>
      <c r="P86" s="184">
        <v>0</v>
      </c>
      <c r="Q86" s="185">
        <v>0</v>
      </c>
      <c r="R86" s="186" t="s">
        <v>177</v>
      </c>
      <c r="S86" s="187" t="s">
        <v>185</v>
      </c>
      <c r="T86" s="172">
        <v>0</v>
      </c>
      <c r="U86" s="172">
        <v>0</v>
      </c>
      <c r="V86" s="172">
        <v>0</v>
      </c>
      <c r="W86" s="173">
        <v>0</v>
      </c>
      <c r="X86" s="174" t="s">
        <v>3</v>
      </c>
      <c r="Y86" s="19">
        <v>6391</v>
      </c>
      <c r="Z86" s="19">
        <v>42</v>
      </c>
      <c r="AA86" s="19">
        <v>152.16999999999999</v>
      </c>
      <c r="AB86" s="175">
        <v>41</v>
      </c>
      <c r="AC86" s="175" t="s">
        <v>3</v>
      </c>
      <c r="AD86" s="176">
        <v>6391</v>
      </c>
      <c r="AE86" s="176">
        <v>42</v>
      </c>
      <c r="AF86" s="177">
        <v>152.16999999999999</v>
      </c>
      <c r="AG86" s="178">
        <v>41</v>
      </c>
      <c r="AH86" s="179" t="s">
        <v>3</v>
      </c>
      <c r="AI86" s="180">
        <v>6391</v>
      </c>
      <c r="AJ86" s="180">
        <v>42</v>
      </c>
      <c r="AK86" s="181">
        <v>152.167</v>
      </c>
      <c r="AL86" s="117">
        <v>41</v>
      </c>
      <c r="AM86" s="117" t="s">
        <v>3</v>
      </c>
    </row>
    <row r="87" spans="1:166" s="194" customFormat="1" ht="15.75" x14ac:dyDescent="0.25">
      <c r="A87" s="77">
        <v>2349</v>
      </c>
      <c r="B87" s="163" t="s">
        <v>231</v>
      </c>
      <c r="C87" s="164" t="s">
        <v>93</v>
      </c>
      <c r="D87" s="70" t="s">
        <v>13</v>
      </c>
      <c r="E87" s="70"/>
      <c r="F87" s="70"/>
      <c r="G87" s="70"/>
      <c r="H87" s="70"/>
      <c r="I87" s="70"/>
      <c r="J87" s="209">
        <v>0</v>
      </c>
      <c r="K87" s="209">
        <v>0</v>
      </c>
      <c r="L87" s="209">
        <v>0</v>
      </c>
      <c r="M87" s="167">
        <v>0</v>
      </c>
      <c r="N87" s="167"/>
      <c r="O87" s="184">
        <v>0</v>
      </c>
      <c r="P87" s="184">
        <v>0</v>
      </c>
      <c r="Q87" s="185">
        <v>0</v>
      </c>
      <c r="R87" s="186" t="s">
        <v>177</v>
      </c>
      <c r="S87" s="187" t="s">
        <v>186</v>
      </c>
      <c r="T87" s="172">
        <v>0</v>
      </c>
      <c r="U87" s="172">
        <v>0</v>
      </c>
      <c r="V87" s="172">
        <v>0</v>
      </c>
      <c r="W87" s="173">
        <v>0</v>
      </c>
      <c r="X87" s="174" t="s">
        <v>7</v>
      </c>
      <c r="Y87" s="19">
        <v>8681</v>
      </c>
      <c r="Z87" s="19">
        <v>53</v>
      </c>
      <c r="AA87" s="19">
        <v>163.79</v>
      </c>
      <c r="AB87" s="175">
        <v>33</v>
      </c>
      <c r="AC87" s="175" t="s">
        <v>7</v>
      </c>
      <c r="AD87" s="176">
        <v>11862</v>
      </c>
      <c r="AE87" s="176">
        <v>73</v>
      </c>
      <c r="AF87" s="177">
        <v>162.49</v>
      </c>
      <c r="AG87" s="178">
        <v>34</v>
      </c>
      <c r="AH87" s="179" t="s">
        <v>7</v>
      </c>
      <c r="AI87" s="180">
        <v>14413</v>
      </c>
      <c r="AJ87" s="180">
        <v>89</v>
      </c>
      <c r="AK87" s="181">
        <v>161.94</v>
      </c>
      <c r="AL87" s="117">
        <v>34</v>
      </c>
      <c r="AM87" s="117" t="s">
        <v>7</v>
      </c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 s="182"/>
    </row>
    <row r="88" spans="1:166" ht="15.75" x14ac:dyDescent="0.25">
      <c r="A88" s="77">
        <v>2453</v>
      </c>
      <c r="B88" s="163" t="s">
        <v>230</v>
      </c>
      <c r="C88" s="164" t="s">
        <v>144</v>
      </c>
      <c r="D88" s="70" t="s">
        <v>233</v>
      </c>
      <c r="E88" s="70"/>
      <c r="F88" s="70"/>
      <c r="G88" s="70"/>
      <c r="H88" s="70"/>
      <c r="I88" s="70"/>
      <c r="J88" s="209">
        <v>0</v>
      </c>
      <c r="K88" s="209">
        <v>0</v>
      </c>
      <c r="L88" s="209">
        <v>0</v>
      </c>
      <c r="M88" s="167"/>
      <c r="N88" s="167"/>
      <c r="O88" s="184"/>
      <c r="P88" s="184"/>
      <c r="Q88" s="185"/>
      <c r="R88" s="186"/>
      <c r="S88" s="187"/>
      <c r="T88" s="172"/>
      <c r="U88" s="172"/>
      <c r="V88" s="172"/>
      <c r="W88" s="173"/>
      <c r="X88" s="174"/>
      <c r="Y88" s="19"/>
      <c r="Z88" s="19"/>
      <c r="AA88" s="19"/>
      <c r="AB88" s="175"/>
      <c r="AC88" s="175"/>
      <c r="AD88" s="176"/>
      <c r="AE88" s="176"/>
      <c r="AF88" s="177"/>
      <c r="AG88" s="178"/>
      <c r="AH88" s="179"/>
      <c r="AI88" s="180"/>
      <c r="AJ88" s="180"/>
      <c r="AK88" s="181"/>
      <c r="AL88" s="117"/>
      <c r="AM88" s="117"/>
    </row>
    <row r="89" spans="1:166" ht="15.75" x14ac:dyDescent="0.25">
      <c r="A89" s="77">
        <v>2455</v>
      </c>
      <c r="B89" s="163" t="s">
        <v>231</v>
      </c>
      <c r="C89" s="164" t="s">
        <v>149</v>
      </c>
      <c r="D89" s="70" t="s">
        <v>233</v>
      </c>
      <c r="E89" s="70"/>
      <c r="F89" s="70"/>
      <c r="G89" s="70"/>
      <c r="H89" s="70"/>
      <c r="I89" s="70"/>
      <c r="J89" s="165">
        <v>16813</v>
      </c>
      <c r="K89" s="165">
        <v>99</v>
      </c>
      <c r="L89" s="166">
        <v>169.83</v>
      </c>
      <c r="M89" s="188">
        <v>29</v>
      </c>
      <c r="N89" s="167" t="s">
        <v>3</v>
      </c>
      <c r="O89" s="168">
        <v>18061</v>
      </c>
      <c r="P89" s="168">
        <v>106</v>
      </c>
      <c r="Q89" s="169">
        <v>170.38679245283018</v>
      </c>
      <c r="R89" s="186">
        <v>28</v>
      </c>
      <c r="S89" s="187" t="s">
        <v>3</v>
      </c>
      <c r="T89" s="172">
        <v>15180</v>
      </c>
      <c r="U89" s="172">
        <v>89</v>
      </c>
      <c r="V89" s="172">
        <v>170.56</v>
      </c>
      <c r="W89" s="173">
        <v>28</v>
      </c>
      <c r="X89" s="174" t="s">
        <v>3</v>
      </c>
      <c r="Y89" s="19">
        <v>19065</v>
      </c>
      <c r="Z89" s="19">
        <v>113</v>
      </c>
      <c r="AA89" s="19">
        <v>168.72</v>
      </c>
      <c r="AB89" s="175">
        <v>29</v>
      </c>
      <c r="AC89" s="175" t="s">
        <v>3</v>
      </c>
      <c r="AD89" s="176">
        <v>23020</v>
      </c>
      <c r="AE89" s="176">
        <v>136</v>
      </c>
      <c r="AF89" s="177">
        <v>169.26</v>
      </c>
      <c r="AG89" s="178">
        <v>29</v>
      </c>
      <c r="AH89" s="179" t="s">
        <v>3</v>
      </c>
      <c r="AI89" s="180">
        <v>23286</v>
      </c>
      <c r="AJ89" s="180">
        <v>139</v>
      </c>
      <c r="AK89" s="181">
        <v>167.53</v>
      </c>
      <c r="AL89" s="117">
        <v>30</v>
      </c>
      <c r="AM89" s="117" t="s">
        <v>3</v>
      </c>
      <c r="AN89" s="198"/>
      <c r="AO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  <c r="DU89" s="198"/>
      <c r="DV89" s="198"/>
      <c r="DW89" s="198"/>
      <c r="DX89" s="198"/>
      <c r="DY89" s="198"/>
      <c r="DZ89" s="198"/>
      <c r="EA89" s="198"/>
      <c r="EB89" s="198"/>
      <c r="EC89" s="198"/>
      <c r="ED89" s="198"/>
      <c r="EE89" s="198"/>
      <c r="EF89" s="198"/>
      <c r="EG89" s="198"/>
      <c r="EH89" s="198"/>
      <c r="EI89" s="198"/>
      <c r="EJ89" s="198"/>
      <c r="EK89" s="198"/>
      <c r="EL89" s="198"/>
      <c r="EM89" s="198"/>
      <c r="EN89" s="198"/>
      <c r="EO89" s="198"/>
      <c r="EP89" s="198"/>
      <c r="EQ89" s="198"/>
      <c r="ER89" s="198"/>
      <c r="ES89" s="198"/>
      <c r="ET89" s="198"/>
      <c r="EU89" s="198"/>
      <c r="EV89" s="198"/>
      <c r="EW89" s="198"/>
      <c r="EX89" s="198"/>
      <c r="EY89" s="198"/>
      <c r="EZ89" s="198"/>
      <c r="FA89" s="198"/>
      <c r="FB89" s="198"/>
      <c r="FC89" s="198"/>
      <c r="FD89" s="198"/>
      <c r="FE89" s="198"/>
      <c r="FF89" s="198"/>
    </row>
    <row r="90" spans="1:166" ht="15.75" x14ac:dyDescent="0.25">
      <c r="A90" s="77">
        <v>2456</v>
      </c>
      <c r="B90" s="163" t="s">
        <v>231</v>
      </c>
      <c r="C90" s="164" t="s">
        <v>138</v>
      </c>
      <c r="D90" s="70" t="s">
        <v>17</v>
      </c>
      <c r="E90" s="70"/>
      <c r="F90" s="70"/>
      <c r="G90" s="70"/>
      <c r="H90" s="70"/>
      <c r="I90" s="70"/>
      <c r="J90" s="165">
        <v>31852</v>
      </c>
      <c r="K90" s="165">
        <v>181</v>
      </c>
      <c r="L90" s="166">
        <v>175.98</v>
      </c>
      <c r="M90" s="167">
        <v>25</v>
      </c>
      <c r="N90" s="167" t="s">
        <v>3</v>
      </c>
      <c r="O90" s="192">
        <v>41966</v>
      </c>
      <c r="P90" s="192">
        <v>239</v>
      </c>
      <c r="Q90" s="169">
        <v>175.58995815899581</v>
      </c>
      <c r="R90" s="186">
        <v>25</v>
      </c>
      <c r="S90" s="187" t="s">
        <v>3</v>
      </c>
      <c r="T90" s="172">
        <v>43190</v>
      </c>
      <c r="U90" s="172">
        <v>246</v>
      </c>
      <c r="V90" s="172">
        <v>175.57</v>
      </c>
      <c r="W90" s="173">
        <v>25</v>
      </c>
      <c r="X90" s="174" t="s">
        <v>4</v>
      </c>
      <c r="Y90" s="19">
        <v>59872</v>
      </c>
      <c r="Z90" s="19">
        <v>332</v>
      </c>
      <c r="AA90" s="19">
        <v>180.34</v>
      </c>
      <c r="AB90" s="175">
        <v>21</v>
      </c>
      <c r="AC90" s="175" t="s">
        <v>4</v>
      </c>
      <c r="AD90" s="176">
        <v>63651</v>
      </c>
      <c r="AE90" s="176">
        <v>345</v>
      </c>
      <c r="AF90" s="177">
        <v>184.5</v>
      </c>
      <c r="AG90" s="178">
        <v>18</v>
      </c>
      <c r="AH90" s="179" t="s">
        <v>4</v>
      </c>
      <c r="AI90" s="180">
        <v>65991</v>
      </c>
      <c r="AJ90" s="180">
        <v>357</v>
      </c>
      <c r="AK90" s="181">
        <v>184.85</v>
      </c>
      <c r="AL90" s="117">
        <v>18</v>
      </c>
      <c r="AM90" s="117" t="s">
        <v>4</v>
      </c>
      <c r="AP90" s="198"/>
      <c r="AQ90" s="198"/>
      <c r="FG90" s="212"/>
      <c r="FH90" s="212"/>
      <c r="FI90" s="212"/>
      <c r="FJ90" s="198"/>
    </row>
    <row r="91" spans="1:166" ht="15.75" x14ac:dyDescent="0.25">
      <c r="A91" s="77">
        <v>2457</v>
      </c>
      <c r="B91" s="163" t="s">
        <v>231</v>
      </c>
      <c r="C91" s="164" t="s">
        <v>251</v>
      </c>
      <c r="D91" s="70" t="s">
        <v>233</v>
      </c>
      <c r="E91" s="70"/>
      <c r="F91" s="70"/>
      <c r="G91" s="70"/>
      <c r="H91" s="70"/>
      <c r="I91" s="70"/>
      <c r="J91" s="183">
        <v>541</v>
      </c>
      <c r="K91" s="183">
        <v>3</v>
      </c>
      <c r="L91" s="166">
        <v>180.33</v>
      </c>
      <c r="M91" s="167">
        <v>0</v>
      </c>
      <c r="N91" s="167"/>
      <c r="O91" s="237"/>
      <c r="P91" s="237"/>
      <c r="Q91" s="238"/>
      <c r="R91" s="186" t="s">
        <v>177</v>
      </c>
      <c r="S91" s="187" t="s">
        <v>185</v>
      </c>
      <c r="T91" s="172"/>
      <c r="U91" s="172"/>
      <c r="V91" s="172"/>
      <c r="W91" s="173"/>
      <c r="X91" s="174"/>
      <c r="Y91" s="19"/>
      <c r="Z91" s="19"/>
      <c r="AA91" s="19"/>
      <c r="AB91" s="175"/>
      <c r="AC91" s="175"/>
      <c r="AD91" s="176"/>
      <c r="AE91" s="176"/>
      <c r="AF91" s="177"/>
      <c r="AG91" s="178"/>
      <c r="AH91" s="179"/>
      <c r="AI91" s="180"/>
      <c r="AJ91" s="180"/>
      <c r="AK91" s="181"/>
      <c r="AL91" s="117"/>
      <c r="AM91" s="117"/>
    </row>
    <row r="92" spans="1:166" ht="15.75" x14ac:dyDescent="0.25">
      <c r="A92" s="77">
        <v>2474</v>
      </c>
      <c r="B92" s="163" t="s">
        <v>230</v>
      </c>
      <c r="C92" s="164" t="s">
        <v>141</v>
      </c>
      <c r="D92" s="70" t="s">
        <v>233</v>
      </c>
      <c r="E92" s="70"/>
      <c r="F92" s="70"/>
      <c r="G92" s="70"/>
      <c r="H92" s="70"/>
      <c r="I92" s="70"/>
      <c r="J92" s="165">
        <v>3873</v>
      </c>
      <c r="K92" s="165">
        <v>35</v>
      </c>
      <c r="L92" s="166">
        <v>110.66</v>
      </c>
      <c r="M92" s="167">
        <v>40</v>
      </c>
      <c r="N92" s="167" t="s">
        <v>7</v>
      </c>
      <c r="O92" s="168">
        <v>3873</v>
      </c>
      <c r="P92" s="168">
        <v>35</v>
      </c>
      <c r="Q92" s="169">
        <v>110.65714285714286</v>
      </c>
      <c r="R92" s="186">
        <v>40</v>
      </c>
      <c r="S92" s="187" t="s">
        <v>7</v>
      </c>
      <c r="T92" s="172">
        <v>3066</v>
      </c>
      <c r="U92" s="172">
        <v>28</v>
      </c>
      <c r="V92" s="172">
        <v>109.5</v>
      </c>
      <c r="W92" s="173">
        <v>60</v>
      </c>
      <c r="X92" s="174" t="s">
        <v>7</v>
      </c>
      <c r="Y92" s="19">
        <v>4616</v>
      </c>
      <c r="Z92" s="19">
        <v>40</v>
      </c>
      <c r="AA92" s="19">
        <v>115.4</v>
      </c>
      <c r="AB92" s="175">
        <v>60</v>
      </c>
      <c r="AC92" s="175" t="s">
        <v>7</v>
      </c>
      <c r="AD92" s="176">
        <v>5085</v>
      </c>
      <c r="AE92" s="176">
        <v>44</v>
      </c>
      <c r="AF92" s="177">
        <v>115.57</v>
      </c>
      <c r="AG92" s="178">
        <v>60</v>
      </c>
      <c r="AH92" s="179" t="s">
        <v>7</v>
      </c>
      <c r="AI92" s="180">
        <v>5085</v>
      </c>
      <c r="AJ92" s="180">
        <v>44</v>
      </c>
      <c r="AK92" s="181">
        <v>106.875</v>
      </c>
      <c r="AL92" s="117">
        <v>60</v>
      </c>
      <c r="AM92" s="117" t="s">
        <v>7</v>
      </c>
      <c r="FG92" s="182"/>
      <c r="FH92" s="182"/>
      <c r="FI92" s="182"/>
    </row>
    <row r="93" spans="1:166" ht="15.75" x14ac:dyDescent="0.25">
      <c r="A93" s="77">
        <v>2500</v>
      </c>
      <c r="B93" s="163" t="s">
        <v>231</v>
      </c>
      <c r="C93" s="164" t="s">
        <v>42</v>
      </c>
      <c r="D93" s="70" t="s">
        <v>6</v>
      </c>
      <c r="E93" s="70"/>
      <c r="F93" s="70"/>
      <c r="G93" s="70"/>
      <c r="H93" s="70"/>
      <c r="I93" s="70"/>
      <c r="J93" s="183">
        <v>5628</v>
      </c>
      <c r="K93" s="183">
        <v>39</v>
      </c>
      <c r="L93" s="166">
        <v>144.31</v>
      </c>
      <c r="M93" s="167">
        <v>40</v>
      </c>
      <c r="N93" s="167" t="s">
        <v>3</v>
      </c>
      <c r="O93" s="189">
        <v>6001</v>
      </c>
      <c r="P93" s="189">
        <v>42</v>
      </c>
      <c r="Q93" s="169">
        <v>142.88095238095238</v>
      </c>
      <c r="R93" s="186">
        <v>40</v>
      </c>
      <c r="S93" s="187" t="s">
        <v>3</v>
      </c>
      <c r="T93" s="172">
        <v>4237</v>
      </c>
      <c r="U93" s="172">
        <v>30</v>
      </c>
      <c r="V93" s="172">
        <v>141.22999999999999</v>
      </c>
      <c r="W93" s="173">
        <v>48</v>
      </c>
      <c r="X93" s="174" t="s">
        <v>3</v>
      </c>
      <c r="Y93" s="19">
        <v>5638</v>
      </c>
      <c r="Z93" s="19">
        <v>39</v>
      </c>
      <c r="AA93" s="19">
        <v>144.56</v>
      </c>
      <c r="AB93" s="175">
        <v>46</v>
      </c>
      <c r="AC93" s="175" t="s">
        <v>3</v>
      </c>
      <c r="AD93" s="176">
        <v>6299</v>
      </c>
      <c r="AE93" s="176">
        <v>42</v>
      </c>
      <c r="AF93" s="177">
        <v>149.97999999999999</v>
      </c>
      <c r="AG93" s="178">
        <v>43</v>
      </c>
      <c r="AH93" s="179" t="s">
        <v>3</v>
      </c>
      <c r="AI93" s="180">
        <v>7280</v>
      </c>
      <c r="AJ93" s="180">
        <v>48</v>
      </c>
      <c r="AK93" s="181">
        <v>151.66666666666666</v>
      </c>
      <c r="AL93" s="117">
        <v>41</v>
      </c>
      <c r="AM93" s="117" t="s">
        <v>3</v>
      </c>
      <c r="AN93" s="194"/>
      <c r="AO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4"/>
      <c r="BN93" s="194"/>
      <c r="BO93" s="194"/>
      <c r="BP93" s="194"/>
      <c r="BQ93" s="194"/>
      <c r="BR93" s="194"/>
      <c r="BS93" s="194"/>
      <c r="BT93" s="194"/>
      <c r="BU93" s="194"/>
      <c r="BV93" s="194"/>
      <c r="BW93" s="194"/>
      <c r="BX93" s="194"/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  <c r="DB93" s="194"/>
      <c r="DC93" s="194"/>
      <c r="DD93" s="194"/>
      <c r="DE93" s="194"/>
      <c r="DF93" s="194"/>
      <c r="DG93" s="194"/>
      <c r="DH93" s="194"/>
      <c r="DI93" s="194"/>
      <c r="DJ93" s="194"/>
      <c r="DK93" s="194"/>
      <c r="DL93" s="194"/>
      <c r="DM93" s="194"/>
      <c r="DN93" s="194"/>
      <c r="DO93" s="194"/>
      <c r="DP93" s="194"/>
      <c r="DQ93" s="194"/>
      <c r="DR93" s="194"/>
      <c r="DS93" s="194"/>
      <c r="DT93" s="194"/>
      <c r="DU93" s="194"/>
      <c r="DV93" s="194"/>
      <c r="DW93" s="194"/>
      <c r="DX93" s="194"/>
      <c r="DY93" s="194"/>
      <c r="DZ93" s="194"/>
      <c r="EA93" s="194"/>
      <c r="EB93" s="194"/>
      <c r="EC93" s="194"/>
      <c r="ED93" s="194"/>
      <c r="EE93" s="194"/>
      <c r="EF93" s="194"/>
      <c r="EG93" s="194"/>
      <c r="EH93" s="194"/>
      <c r="EI93" s="194"/>
      <c r="EJ93" s="194"/>
      <c r="EK93" s="194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94"/>
      <c r="EZ93" s="194"/>
      <c r="FA93" s="194"/>
      <c r="FB93" s="194"/>
      <c r="FC93" s="194"/>
      <c r="FD93" s="194"/>
      <c r="FE93" s="194"/>
      <c r="FF93" s="194"/>
      <c r="FG93" s="194"/>
      <c r="FH93" s="194"/>
      <c r="FI93" s="194"/>
      <c r="FJ93" s="194"/>
    </row>
    <row r="94" spans="1:166" ht="15.75" x14ac:dyDescent="0.25">
      <c r="A94" s="77">
        <v>2526</v>
      </c>
      <c r="B94" s="163" t="s">
        <v>230</v>
      </c>
      <c r="C94" s="164" t="s">
        <v>40</v>
      </c>
      <c r="D94" s="70" t="s">
        <v>6</v>
      </c>
      <c r="E94" s="70"/>
      <c r="F94" s="70"/>
      <c r="G94" s="70"/>
      <c r="H94" s="70"/>
      <c r="I94" s="70"/>
      <c r="J94" s="165">
        <v>16931</v>
      </c>
      <c r="K94" s="165">
        <v>117</v>
      </c>
      <c r="L94" s="166">
        <v>144.71</v>
      </c>
      <c r="M94" s="167">
        <v>40</v>
      </c>
      <c r="N94" s="167" t="s">
        <v>7</v>
      </c>
      <c r="O94" s="168">
        <v>17232</v>
      </c>
      <c r="P94" s="168">
        <v>119</v>
      </c>
      <c r="Q94" s="169">
        <v>144.80672268907563</v>
      </c>
      <c r="R94" s="186">
        <v>40</v>
      </c>
      <c r="S94" s="187" t="s">
        <v>7</v>
      </c>
      <c r="T94" s="172">
        <v>15374</v>
      </c>
      <c r="U94" s="172">
        <v>109</v>
      </c>
      <c r="V94" s="172">
        <v>141.05000000000001</v>
      </c>
      <c r="W94" s="173">
        <v>48</v>
      </c>
      <c r="X94" s="174" t="s">
        <v>7</v>
      </c>
      <c r="Y94" s="19">
        <v>9743</v>
      </c>
      <c r="Z94" s="19">
        <v>67</v>
      </c>
      <c r="AA94" s="19">
        <v>145.41999999999999</v>
      </c>
      <c r="AB94" s="175">
        <v>46</v>
      </c>
      <c r="AC94" s="175" t="s">
        <v>7</v>
      </c>
      <c r="AD94" s="176">
        <v>11573</v>
      </c>
      <c r="AE94" s="176">
        <v>77</v>
      </c>
      <c r="AF94" s="177">
        <v>150.30000000000001</v>
      </c>
      <c r="AG94" s="178">
        <v>42</v>
      </c>
      <c r="AH94" s="179" t="s">
        <v>7</v>
      </c>
      <c r="AI94" s="180">
        <v>12428</v>
      </c>
      <c r="AJ94" s="180">
        <v>83</v>
      </c>
      <c r="AK94" s="181">
        <v>149.73493975903614</v>
      </c>
      <c r="AL94" s="117">
        <v>43</v>
      </c>
      <c r="AM94" s="117" t="s">
        <v>7</v>
      </c>
      <c r="AP94" s="194"/>
      <c r="AQ94" s="194"/>
      <c r="FG94" s="198"/>
      <c r="FH94" s="198"/>
      <c r="FI94" s="198"/>
    </row>
    <row r="95" spans="1:166" ht="15.75" x14ac:dyDescent="0.25">
      <c r="A95" s="77">
        <v>2596</v>
      </c>
      <c r="B95" s="163" t="s">
        <v>231</v>
      </c>
      <c r="C95" s="164" t="s">
        <v>47</v>
      </c>
      <c r="D95" s="70" t="s">
        <v>6</v>
      </c>
      <c r="E95" s="70"/>
      <c r="F95" s="70"/>
      <c r="G95" s="70"/>
      <c r="H95" s="70"/>
      <c r="I95" s="70"/>
      <c r="J95" s="214">
        <v>6613</v>
      </c>
      <c r="K95" s="214">
        <v>42</v>
      </c>
      <c r="L95" s="166">
        <v>157.44999999999999</v>
      </c>
      <c r="M95" s="167">
        <v>37</v>
      </c>
      <c r="N95" s="167" t="s">
        <v>3</v>
      </c>
      <c r="O95" s="189">
        <v>6613</v>
      </c>
      <c r="P95" s="189">
        <v>42</v>
      </c>
      <c r="Q95" s="169">
        <v>157.45238095238096</v>
      </c>
      <c r="R95" s="186">
        <v>37</v>
      </c>
      <c r="S95" s="187" t="s">
        <v>3</v>
      </c>
      <c r="T95" s="172">
        <v>5655</v>
      </c>
      <c r="U95" s="172">
        <v>36</v>
      </c>
      <c r="V95" s="172">
        <v>157.08000000000001</v>
      </c>
      <c r="W95" s="173">
        <v>37</v>
      </c>
      <c r="X95" s="174" t="s">
        <v>3</v>
      </c>
      <c r="Y95" s="19">
        <v>7887</v>
      </c>
      <c r="Z95" s="19">
        <v>51</v>
      </c>
      <c r="AA95" s="19">
        <v>154.65</v>
      </c>
      <c r="AB95" s="175">
        <v>39</v>
      </c>
      <c r="AC95" s="175" t="s">
        <v>3</v>
      </c>
      <c r="AD95" s="176">
        <v>8638</v>
      </c>
      <c r="AE95" s="176">
        <v>57</v>
      </c>
      <c r="AF95" s="177">
        <v>151.54</v>
      </c>
      <c r="AG95" s="178">
        <v>41</v>
      </c>
      <c r="AH95" s="179" t="s">
        <v>3</v>
      </c>
      <c r="AI95" s="180">
        <v>8638</v>
      </c>
      <c r="AJ95" s="180">
        <v>57</v>
      </c>
      <c r="AK95" s="181">
        <v>151.54385964912279</v>
      </c>
      <c r="AL95" s="117">
        <v>41</v>
      </c>
      <c r="AM95" s="117" t="s">
        <v>3</v>
      </c>
    </row>
    <row r="96" spans="1:166" ht="15.75" x14ac:dyDescent="0.25">
      <c r="A96" s="77">
        <v>2631</v>
      </c>
      <c r="B96" s="163" t="s">
        <v>230</v>
      </c>
      <c r="C96" s="164" t="s">
        <v>127</v>
      </c>
      <c r="D96" s="70" t="s">
        <v>16</v>
      </c>
      <c r="E96" s="70"/>
      <c r="F96" s="70"/>
      <c r="G96" s="70"/>
      <c r="H96" s="70"/>
      <c r="I96" s="70"/>
      <c r="J96" s="209">
        <v>0</v>
      </c>
      <c r="K96" s="209">
        <v>0</v>
      </c>
      <c r="L96" s="209">
        <v>0</v>
      </c>
      <c r="M96" s="167">
        <v>0</v>
      </c>
      <c r="N96" s="167"/>
      <c r="O96" s="184">
        <v>0</v>
      </c>
      <c r="P96" s="184">
        <v>0</v>
      </c>
      <c r="Q96" s="185">
        <v>0</v>
      </c>
      <c r="R96" s="186" t="s">
        <v>177</v>
      </c>
      <c r="S96" s="187" t="s">
        <v>186</v>
      </c>
      <c r="T96" s="172">
        <v>0</v>
      </c>
      <c r="U96" s="172">
        <v>0</v>
      </c>
      <c r="V96" s="172">
        <v>0</v>
      </c>
      <c r="W96" s="173">
        <v>0</v>
      </c>
      <c r="X96" s="174" t="s">
        <v>3</v>
      </c>
      <c r="Y96" s="19">
        <v>4216</v>
      </c>
      <c r="Z96" s="19">
        <v>29</v>
      </c>
      <c r="AA96" s="19">
        <v>145.38</v>
      </c>
      <c r="AB96" s="175">
        <v>46</v>
      </c>
      <c r="AC96" s="175" t="s">
        <v>7</v>
      </c>
      <c r="AD96" s="176">
        <v>5035</v>
      </c>
      <c r="AE96" s="176">
        <v>35</v>
      </c>
      <c r="AF96" s="177">
        <v>143.86000000000001</v>
      </c>
      <c r="AG96" s="178">
        <v>47</v>
      </c>
      <c r="AH96" s="179" t="s">
        <v>7</v>
      </c>
      <c r="AI96" s="180">
        <v>5510</v>
      </c>
      <c r="AJ96" s="180">
        <v>38</v>
      </c>
      <c r="AK96" s="181">
        <v>145</v>
      </c>
      <c r="AL96" s="117">
        <v>46</v>
      </c>
      <c r="AM96" s="117" t="s">
        <v>7</v>
      </c>
    </row>
    <row r="97" spans="1:166" ht="15.75" customHeight="1" x14ac:dyDescent="0.25">
      <c r="A97" s="77">
        <v>2632</v>
      </c>
      <c r="B97" s="163" t="s">
        <v>231</v>
      </c>
      <c r="C97" s="164" t="s">
        <v>106</v>
      </c>
      <c r="D97" s="70" t="s">
        <v>15</v>
      </c>
      <c r="E97" s="70"/>
      <c r="F97" s="70"/>
      <c r="G97" s="70"/>
      <c r="H97" s="70"/>
      <c r="I97" s="70"/>
      <c r="J97" s="165">
        <v>2960</v>
      </c>
      <c r="K97" s="165">
        <v>20</v>
      </c>
      <c r="L97" s="166">
        <v>148</v>
      </c>
      <c r="M97" s="188">
        <v>40</v>
      </c>
      <c r="N97" s="167" t="s">
        <v>3</v>
      </c>
      <c r="O97" s="192">
        <v>2412</v>
      </c>
      <c r="P97" s="192">
        <v>16</v>
      </c>
      <c r="Q97" s="169">
        <v>150.75</v>
      </c>
      <c r="R97" s="186" t="s">
        <v>177</v>
      </c>
      <c r="S97" s="187" t="s">
        <v>185</v>
      </c>
      <c r="T97" s="172">
        <v>2412</v>
      </c>
      <c r="U97" s="172">
        <v>16</v>
      </c>
      <c r="V97" s="172">
        <v>150.75</v>
      </c>
      <c r="W97" s="173">
        <v>0</v>
      </c>
      <c r="X97" s="174" t="s">
        <v>5</v>
      </c>
      <c r="Y97" s="19">
        <v>11930</v>
      </c>
      <c r="Z97" s="19">
        <v>78</v>
      </c>
      <c r="AA97" s="19">
        <v>152.94999999999999</v>
      </c>
      <c r="AB97" s="175">
        <v>41</v>
      </c>
      <c r="AC97" s="175" t="s">
        <v>3</v>
      </c>
      <c r="AD97" s="176">
        <v>18836</v>
      </c>
      <c r="AE97" s="176">
        <v>122</v>
      </c>
      <c r="AF97" s="177">
        <v>154.38999999999999</v>
      </c>
      <c r="AG97" s="178">
        <v>39</v>
      </c>
      <c r="AH97" s="179" t="s">
        <v>3</v>
      </c>
      <c r="AI97" s="180">
        <v>21049</v>
      </c>
      <c r="AJ97" s="180">
        <v>136</v>
      </c>
      <c r="AK97" s="181">
        <v>154.77205882352942</v>
      </c>
      <c r="AL97" s="117">
        <v>39</v>
      </c>
      <c r="AM97" s="117" t="s">
        <v>3</v>
      </c>
    </row>
    <row r="98" spans="1:166" ht="15.75" customHeight="1" x14ac:dyDescent="0.25">
      <c r="A98" s="77">
        <v>2634</v>
      </c>
      <c r="B98" s="163" t="s">
        <v>231</v>
      </c>
      <c r="C98" s="8" t="s">
        <v>118</v>
      </c>
      <c r="D98" s="70" t="s">
        <v>16</v>
      </c>
      <c r="E98" s="70"/>
      <c r="F98" s="70"/>
      <c r="G98" s="70"/>
      <c r="H98" s="70"/>
      <c r="I98" s="70"/>
      <c r="J98" s="210">
        <v>35163</v>
      </c>
      <c r="K98" s="183">
        <v>171</v>
      </c>
      <c r="L98" s="166">
        <v>205.63</v>
      </c>
      <c r="M98" s="188">
        <v>4</v>
      </c>
      <c r="N98" s="167" t="s">
        <v>5</v>
      </c>
      <c r="O98" s="192">
        <v>33134</v>
      </c>
      <c r="P98" s="192">
        <v>160</v>
      </c>
      <c r="Q98" s="211">
        <v>207.1</v>
      </c>
      <c r="R98" s="186">
        <v>2</v>
      </c>
      <c r="S98" s="187" t="s">
        <v>5</v>
      </c>
      <c r="T98" s="172">
        <v>30082</v>
      </c>
      <c r="U98" s="172">
        <v>146</v>
      </c>
      <c r="V98" s="172">
        <v>206.04</v>
      </c>
      <c r="W98" s="173">
        <v>3</v>
      </c>
      <c r="X98" s="174" t="s">
        <v>3</v>
      </c>
      <c r="Y98" s="19">
        <v>20914</v>
      </c>
      <c r="Z98" s="19">
        <v>101</v>
      </c>
      <c r="AA98" s="19">
        <v>207.07</v>
      </c>
      <c r="AB98" s="175">
        <v>2</v>
      </c>
      <c r="AC98" s="175" t="s">
        <v>5</v>
      </c>
      <c r="AD98" s="176">
        <v>10568</v>
      </c>
      <c r="AE98" s="176">
        <v>52</v>
      </c>
      <c r="AF98" s="177">
        <v>203.23</v>
      </c>
      <c r="AG98" s="178">
        <v>5</v>
      </c>
      <c r="AH98" s="179" t="s">
        <v>5</v>
      </c>
      <c r="AI98" s="180">
        <v>9905</v>
      </c>
      <c r="AJ98" s="180">
        <v>49</v>
      </c>
      <c r="AK98" s="181">
        <v>202.14285714285714</v>
      </c>
      <c r="AL98" s="117" t="s">
        <v>1</v>
      </c>
      <c r="AM98" s="117" t="s">
        <v>185</v>
      </c>
      <c r="AN98" s="194"/>
      <c r="AO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4"/>
      <c r="BN98" s="194"/>
      <c r="BO98" s="194"/>
      <c r="BP98" s="194"/>
      <c r="BQ98" s="194"/>
      <c r="BR98" s="194"/>
      <c r="BS98" s="194"/>
      <c r="BT98" s="194"/>
      <c r="BU98" s="194"/>
      <c r="BV98" s="194"/>
      <c r="BW98" s="194"/>
      <c r="BX98" s="194"/>
      <c r="BY98" s="194"/>
      <c r="BZ98" s="194"/>
      <c r="CA98" s="194"/>
      <c r="CB98" s="194"/>
      <c r="CC98" s="194"/>
      <c r="CD98" s="194"/>
      <c r="CE98" s="194"/>
      <c r="CF98" s="194"/>
      <c r="CG98" s="194"/>
      <c r="CH98" s="194"/>
      <c r="CI98" s="194"/>
      <c r="CJ98" s="194"/>
      <c r="CK98" s="194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</row>
    <row r="99" spans="1:166" ht="15.75" customHeight="1" x14ac:dyDescent="0.25">
      <c r="A99" s="77">
        <v>2635</v>
      </c>
      <c r="B99" s="163" t="s">
        <v>231</v>
      </c>
      <c r="C99" s="164" t="s">
        <v>65</v>
      </c>
      <c r="D99" s="70" t="s">
        <v>6</v>
      </c>
      <c r="E99" s="70"/>
      <c r="F99" s="70"/>
      <c r="G99" s="70"/>
      <c r="H99" s="70"/>
      <c r="I99" s="70"/>
      <c r="J99" s="183">
        <v>6364</v>
      </c>
      <c r="K99" s="183">
        <v>42</v>
      </c>
      <c r="L99" s="166">
        <v>151.52000000000001</v>
      </c>
      <c r="M99" s="167">
        <v>40</v>
      </c>
      <c r="N99" s="167" t="s">
        <v>3</v>
      </c>
      <c r="O99" s="189">
        <v>5848</v>
      </c>
      <c r="P99" s="189">
        <v>38</v>
      </c>
      <c r="Q99" s="169">
        <v>153.89473684210526</v>
      </c>
      <c r="R99" s="186">
        <v>40</v>
      </c>
      <c r="S99" s="187" t="s">
        <v>3</v>
      </c>
      <c r="T99" s="172">
        <v>4015</v>
      </c>
      <c r="U99" s="172">
        <v>26</v>
      </c>
      <c r="V99" s="172">
        <v>154.41999999999999</v>
      </c>
      <c r="W99" s="173">
        <v>39</v>
      </c>
      <c r="X99" s="174" t="s">
        <v>3</v>
      </c>
      <c r="Y99" s="19">
        <v>13798</v>
      </c>
      <c r="Z99" s="19">
        <v>88</v>
      </c>
      <c r="AA99" s="19">
        <v>156.80000000000001</v>
      </c>
      <c r="AB99" s="175">
        <v>38</v>
      </c>
      <c r="AC99" s="175" t="s">
        <v>3</v>
      </c>
      <c r="AD99" s="176">
        <v>12460</v>
      </c>
      <c r="AE99" s="176">
        <v>79</v>
      </c>
      <c r="AF99" s="177">
        <v>157.72</v>
      </c>
      <c r="AG99" s="178">
        <v>37</v>
      </c>
      <c r="AH99" s="179" t="s">
        <v>3</v>
      </c>
      <c r="AI99" s="180">
        <v>11978</v>
      </c>
      <c r="AJ99" s="180">
        <v>76</v>
      </c>
      <c r="AK99" s="181">
        <v>157.60526315789474</v>
      </c>
      <c r="AL99" s="117">
        <v>37</v>
      </c>
      <c r="AM99" s="117" t="s">
        <v>3</v>
      </c>
      <c r="AP99" s="194"/>
      <c r="AQ99" s="194"/>
    </row>
    <row r="100" spans="1:166" s="194" customFormat="1" ht="15.75" customHeight="1" x14ac:dyDescent="0.25">
      <c r="A100" s="77">
        <v>2693</v>
      </c>
      <c r="B100" s="163" t="s">
        <v>231</v>
      </c>
      <c r="C100" s="164" t="s">
        <v>132</v>
      </c>
      <c r="D100" s="70" t="s">
        <v>17</v>
      </c>
      <c r="E100" s="70"/>
      <c r="F100" s="70"/>
      <c r="G100" s="70"/>
      <c r="H100" s="70"/>
      <c r="I100" s="70"/>
      <c r="J100" s="165">
        <v>5848</v>
      </c>
      <c r="K100" s="165">
        <v>38</v>
      </c>
      <c r="L100" s="166">
        <v>153.88999999999999</v>
      </c>
      <c r="M100" s="188">
        <v>40</v>
      </c>
      <c r="N100" s="167" t="s">
        <v>3</v>
      </c>
      <c r="O100" s="189">
        <v>3659</v>
      </c>
      <c r="P100" s="189">
        <v>23</v>
      </c>
      <c r="Q100" s="169">
        <v>159.08695652173913</v>
      </c>
      <c r="R100" s="186">
        <v>36</v>
      </c>
      <c r="S100" s="187" t="s">
        <v>3</v>
      </c>
      <c r="T100" s="172">
        <v>3260</v>
      </c>
      <c r="U100" s="172">
        <v>22</v>
      </c>
      <c r="V100" s="172">
        <v>148.18</v>
      </c>
      <c r="W100" s="173">
        <v>43</v>
      </c>
      <c r="X100" s="174" t="s">
        <v>3</v>
      </c>
      <c r="Y100" s="19">
        <v>5422</v>
      </c>
      <c r="Z100" s="19">
        <v>32</v>
      </c>
      <c r="AA100" s="19">
        <v>169.44</v>
      </c>
      <c r="AB100" s="175">
        <v>29</v>
      </c>
      <c r="AC100" s="175" t="s">
        <v>3</v>
      </c>
      <c r="AD100" s="176">
        <v>6479</v>
      </c>
      <c r="AE100" s="176">
        <v>38</v>
      </c>
      <c r="AF100" s="177">
        <v>170.5</v>
      </c>
      <c r="AG100" s="178">
        <v>28</v>
      </c>
      <c r="AH100" s="179" t="s">
        <v>3</v>
      </c>
      <c r="AI100" s="180">
        <v>6479</v>
      </c>
      <c r="AJ100" s="180">
        <v>38</v>
      </c>
      <c r="AK100" s="181">
        <v>170.5</v>
      </c>
      <c r="AL100" s="117">
        <v>28</v>
      </c>
      <c r="AM100" s="117" t="s">
        <v>3</v>
      </c>
      <c r="AP100"/>
      <c r="AQ100"/>
      <c r="FJ100" s="208"/>
    </row>
    <row r="101" spans="1:166" ht="15.75" x14ac:dyDescent="0.25">
      <c r="A101" s="77">
        <v>2694</v>
      </c>
      <c r="B101" s="163" t="s">
        <v>231</v>
      </c>
      <c r="C101" s="164" t="s">
        <v>142</v>
      </c>
      <c r="D101" s="70" t="s">
        <v>233</v>
      </c>
      <c r="E101" s="70"/>
      <c r="F101" s="70"/>
      <c r="G101" s="70"/>
      <c r="H101" s="70"/>
      <c r="I101" s="70"/>
      <c r="J101" s="165">
        <v>25588</v>
      </c>
      <c r="K101" s="165">
        <v>150</v>
      </c>
      <c r="L101" s="166">
        <v>170.59</v>
      </c>
      <c r="M101" s="167">
        <v>28</v>
      </c>
      <c r="N101" s="167" t="s">
        <v>3</v>
      </c>
      <c r="O101" s="168">
        <v>27169</v>
      </c>
      <c r="P101" s="168">
        <v>160</v>
      </c>
      <c r="Q101" s="169">
        <v>169.80625000000001</v>
      </c>
      <c r="R101" s="186">
        <v>29</v>
      </c>
      <c r="S101" s="187" t="s">
        <v>3</v>
      </c>
      <c r="T101" s="172">
        <v>25002</v>
      </c>
      <c r="U101" s="172">
        <v>148</v>
      </c>
      <c r="V101" s="172">
        <v>168.93</v>
      </c>
      <c r="W101" s="173">
        <v>29</v>
      </c>
      <c r="X101" s="174" t="s">
        <v>7</v>
      </c>
      <c r="Y101" s="19">
        <v>21356</v>
      </c>
      <c r="Z101" s="19">
        <v>126</v>
      </c>
      <c r="AA101" s="19">
        <v>169.49</v>
      </c>
      <c r="AB101" s="175">
        <v>29</v>
      </c>
      <c r="AC101" s="175" t="s">
        <v>3</v>
      </c>
      <c r="AD101" s="176">
        <v>21973</v>
      </c>
      <c r="AE101" s="176">
        <v>132</v>
      </c>
      <c r="AF101" s="177">
        <v>166.46</v>
      </c>
      <c r="AG101" s="178">
        <v>31</v>
      </c>
      <c r="AH101" s="179" t="s">
        <v>3</v>
      </c>
      <c r="AI101" s="180">
        <v>22139</v>
      </c>
      <c r="AJ101" s="180">
        <v>133</v>
      </c>
      <c r="AK101" s="181">
        <v>166.45864661654136</v>
      </c>
      <c r="AL101" s="117">
        <v>31</v>
      </c>
      <c r="AM101" s="117" t="s">
        <v>3</v>
      </c>
      <c r="AP101" s="194"/>
      <c r="AQ101" s="194"/>
    </row>
    <row r="102" spans="1:166" ht="15.75" x14ac:dyDescent="0.25">
      <c r="A102" s="77">
        <v>2695</v>
      </c>
      <c r="B102" s="163" t="s">
        <v>230</v>
      </c>
      <c r="C102" s="164" t="s">
        <v>134</v>
      </c>
      <c r="D102" s="70" t="s">
        <v>17</v>
      </c>
      <c r="E102" s="70"/>
      <c r="F102" s="70"/>
      <c r="G102" s="70"/>
      <c r="H102" s="70"/>
      <c r="I102" s="70"/>
      <c r="J102" s="165">
        <v>4152</v>
      </c>
      <c r="K102" s="165">
        <v>28</v>
      </c>
      <c r="L102" s="166">
        <v>148.29</v>
      </c>
      <c r="M102" s="167">
        <v>40</v>
      </c>
      <c r="N102" s="167" t="s">
        <v>7</v>
      </c>
      <c r="O102" s="168">
        <v>4152</v>
      </c>
      <c r="P102" s="168">
        <v>28</v>
      </c>
      <c r="Q102" s="169">
        <v>148.28571428571428</v>
      </c>
      <c r="R102" s="186">
        <v>40</v>
      </c>
      <c r="S102" s="187" t="s">
        <v>7</v>
      </c>
      <c r="T102" s="172">
        <v>4152</v>
      </c>
      <c r="U102" s="172">
        <v>28</v>
      </c>
      <c r="V102" s="172">
        <v>148.29</v>
      </c>
      <c r="W102" s="173">
        <v>43</v>
      </c>
      <c r="X102" s="174" t="s">
        <v>7</v>
      </c>
      <c r="Y102" s="19">
        <v>4242</v>
      </c>
      <c r="Z102" s="19">
        <v>28</v>
      </c>
      <c r="AA102" s="19">
        <v>151.5</v>
      </c>
      <c r="AB102" s="175">
        <v>41</v>
      </c>
      <c r="AC102" s="175" t="s">
        <v>7</v>
      </c>
      <c r="AD102" s="176">
        <v>4242</v>
      </c>
      <c r="AE102" s="176">
        <v>28</v>
      </c>
      <c r="AF102" s="177">
        <v>151.5</v>
      </c>
      <c r="AG102" s="178">
        <v>41</v>
      </c>
      <c r="AH102" s="179" t="s">
        <v>7</v>
      </c>
      <c r="AI102" s="180">
        <v>4242</v>
      </c>
      <c r="AJ102" s="180">
        <v>28</v>
      </c>
      <c r="AK102" s="181">
        <v>151.5</v>
      </c>
      <c r="AL102" s="117">
        <v>41</v>
      </c>
      <c r="AM102" s="117" t="s">
        <v>7</v>
      </c>
      <c r="FJ102" s="198"/>
    </row>
    <row r="103" spans="1:166" ht="15.75" x14ac:dyDescent="0.25">
      <c r="A103" s="77">
        <v>2744</v>
      </c>
      <c r="B103" s="163" t="s">
        <v>230</v>
      </c>
      <c r="C103" s="164" t="s">
        <v>74</v>
      </c>
      <c r="D103" s="70" t="s">
        <v>11</v>
      </c>
      <c r="E103" s="70"/>
      <c r="F103" s="70"/>
      <c r="G103" s="70"/>
      <c r="H103" s="70"/>
      <c r="I103" s="70"/>
      <c r="J103" s="209">
        <v>0</v>
      </c>
      <c r="K103" s="209">
        <v>0</v>
      </c>
      <c r="L103" s="209">
        <v>0</v>
      </c>
      <c r="M103" s="167">
        <v>0</v>
      </c>
      <c r="N103" s="167"/>
      <c r="O103" s="184">
        <v>0</v>
      </c>
      <c r="P103" s="184">
        <v>0</v>
      </c>
      <c r="Q103" s="185">
        <v>0</v>
      </c>
      <c r="R103" s="186" t="s">
        <v>1</v>
      </c>
      <c r="S103" s="187" t="s">
        <v>186</v>
      </c>
      <c r="T103" s="172">
        <v>0</v>
      </c>
      <c r="U103" s="172">
        <v>0</v>
      </c>
      <c r="V103" s="172">
        <v>0</v>
      </c>
      <c r="W103" s="173">
        <v>0</v>
      </c>
      <c r="X103" s="174" t="s">
        <v>7</v>
      </c>
      <c r="Y103" s="19">
        <v>0</v>
      </c>
      <c r="Z103" s="19">
        <v>0</v>
      </c>
      <c r="AA103" s="19">
        <v>0</v>
      </c>
      <c r="AB103" s="175">
        <v>0</v>
      </c>
      <c r="AC103" s="175">
        <v>0</v>
      </c>
      <c r="AD103" s="176">
        <v>0</v>
      </c>
      <c r="AE103" s="176">
        <v>0</v>
      </c>
      <c r="AF103" s="177">
        <v>0</v>
      </c>
      <c r="AG103" s="178">
        <v>0</v>
      </c>
      <c r="AH103" s="179"/>
      <c r="AI103" s="180">
        <v>0</v>
      </c>
      <c r="AJ103" s="180">
        <v>0</v>
      </c>
      <c r="AK103" s="181">
        <v>0</v>
      </c>
      <c r="AL103" s="117" t="s">
        <v>1</v>
      </c>
      <c r="AM103" s="117" t="s">
        <v>186</v>
      </c>
    </row>
    <row r="104" spans="1:166" x14ac:dyDescent="0.25">
      <c r="A104" s="199">
        <v>2772</v>
      </c>
      <c r="B104" s="163" t="s">
        <v>231</v>
      </c>
      <c r="C104" s="164" t="s">
        <v>116</v>
      </c>
      <c r="D104" s="70" t="s">
        <v>16</v>
      </c>
      <c r="E104" s="200">
        <v>0</v>
      </c>
      <c r="F104" s="173">
        <v>0</v>
      </c>
      <c r="G104" s="201"/>
      <c r="H104" s="202"/>
      <c r="I104" s="202"/>
      <c r="J104" s="203">
        <v>0</v>
      </c>
      <c r="K104" s="203">
        <v>0</v>
      </c>
      <c r="L104" s="203">
        <v>0</v>
      </c>
      <c r="M104" s="204">
        <v>0</v>
      </c>
      <c r="N104" s="204"/>
      <c r="O104" s="192"/>
      <c r="P104" s="192"/>
      <c r="Q104" s="169"/>
      <c r="R104" s="186" t="s">
        <v>177</v>
      </c>
      <c r="S104" s="187" t="s">
        <v>185</v>
      </c>
      <c r="T104" s="70">
        <v>0</v>
      </c>
      <c r="U104" s="70">
        <v>0</v>
      </c>
      <c r="V104" s="70">
        <v>0</v>
      </c>
      <c r="W104" s="173"/>
      <c r="X104" s="205"/>
      <c r="Y104" s="19"/>
      <c r="Z104" s="19"/>
      <c r="AA104" s="19"/>
      <c r="AB104" s="19"/>
      <c r="AC104" s="19"/>
      <c r="AD104" s="19"/>
      <c r="AE104" s="19"/>
      <c r="AF104" s="19"/>
      <c r="AG104" s="19"/>
      <c r="AH104" s="104"/>
      <c r="AI104" s="70"/>
      <c r="AJ104" s="70"/>
      <c r="AK104" s="70"/>
      <c r="AL104" s="70"/>
      <c r="AM104" s="70"/>
    </row>
    <row r="105" spans="1:166" ht="15.75" x14ac:dyDescent="0.25">
      <c r="A105" s="77">
        <v>2775</v>
      </c>
      <c r="B105" s="163" t="s">
        <v>231</v>
      </c>
      <c r="C105" s="164" t="s">
        <v>139</v>
      </c>
      <c r="D105" s="70" t="s">
        <v>17</v>
      </c>
      <c r="E105" s="70"/>
      <c r="F105" s="70"/>
      <c r="G105" s="70"/>
      <c r="H105" s="70"/>
      <c r="I105" s="70"/>
      <c r="J105" s="165">
        <v>7664</v>
      </c>
      <c r="K105" s="165">
        <v>50</v>
      </c>
      <c r="L105" s="166">
        <v>153.28</v>
      </c>
      <c r="M105" s="167">
        <v>40</v>
      </c>
      <c r="N105" s="167" t="s">
        <v>3</v>
      </c>
      <c r="O105" s="168">
        <v>7664</v>
      </c>
      <c r="P105" s="168">
        <v>50</v>
      </c>
      <c r="Q105" s="169">
        <v>153.28</v>
      </c>
      <c r="R105" s="186">
        <v>40</v>
      </c>
      <c r="S105" s="187" t="s">
        <v>3</v>
      </c>
      <c r="T105" s="172">
        <v>6465</v>
      </c>
      <c r="U105" s="172">
        <v>42</v>
      </c>
      <c r="V105" s="172">
        <v>153.93</v>
      </c>
      <c r="W105" s="173">
        <v>40</v>
      </c>
      <c r="X105" s="174" t="s">
        <v>3</v>
      </c>
      <c r="Y105" s="19">
        <v>3523</v>
      </c>
      <c r="Z105" s="19">
        <v>24</v>
      </c>
      <c r="AA105" s="19">
        <v>146.79</v>
      </c>
      <c r="AB105" s="175">
        <v>45</v>
      </c>
      <c r="AC105" s="175" t="s">
        <v>3</v>
      </c>
      <c r="AD105" s="176">
        <v>3523</v>
      </c>
      <c r="AE105" s="176">
        <v>24</v>
      </c>
      <c r="AF105" s="177">
        <v>146.79</v>
      </c>
      <c r="AG105" s="178">
        <v>45</v>
      </c>
      <c r="AH105" s="179" t="s">
        <v>3</v>
      </c>
      <c r="AI105" s="180">
        <v>3523</v>
      </c>
      <c r="AJ105" s="180">
        <v>24</v>
      </c>
      <c r="AK105" s="181">
        <v>146.79166666666666</v>
      </c>
      <c r="AL105" s="117">
        <v>45</v>
      </c>
      <c r="AM105" s="117" t="s">
        <v>3</v>
      </c>
    </row>
    <row r="106" spans="1:166" ht="15.75" x14ac:dyDescent="0.25">
      <c r="A106" s="77">
        <v>2792</v>
      </c>
      <c r="B106" s="163" t="s">
        <v>231</v>
      </c>
      <c r="C106" s="164" t="s">
        <v>174</v>
      </c>
      <c r="D106" s="70" t="s">
        <v>15</v>
      </c>
      <c r="E106" s="70"/>
      <c r="F106" s="70"/>
      <c r="G106" s="70"/>
      <c r="H106" s="70"/>
      <c r="I106" s="70"/>
      <c r="J106" s="165">
        <v>633</v>
      </c>
      <c r="K106" s="165">
        <v>4</v>
      </c>
      <c r="L106" s="166">
        <v>158.25</v>
      </c>
      <c r="M106" s="167">
        <v>0</v>
      </c>
      <c r="N106" s="167"/>
      <c r="O106" s="206">
        <v>1384</v>
      </c>
      <c r="P106" s="206">
        <v>9</v>
      </c>
      <c r="Q106" s="169">
        <v>153.77777777777777</v>
      </c>
      <c r="R106" s="186" t="s">
        <v>177</v>
      </c>
      <c r="S106" s="187" t="s">
        <v>185</v>
      </c>
      <c r="T106" s="172">
        <v>1384</v>
      </c>
      <c r="U106" s="172">
        <v>9</v>
      </c>
      <c r="V106" s="172">
        <v>153.78</v>
      </c>
      <c r="W106" s="173">
        <v>0</v>
      </c>
      <c r="X106" s="174" t="s">
        <v>3</v>
      </c>
      <c r="Y106" s="19">
        <v>9547</v>
      </c>
      <c r="Z106" s="19">
        <v>58</v>
      </c>
      <c r="AA106" s="19">
        <v>164.6</v>
      </c>
      <c r="AB106" s="175">
        <v>32</v>
      </c>
      <c r="AC106" s="175" t="s">
        <v>3</v>
      </c>
      <c r="AD106" s="176">
        <v>13560</v>
      </c>
      <c r="AE106" s="176">
        <v>86</v>
      </c>
      <c r="AF106" s="177">
        <v>157.66999999999999</v>
      </c>
      <c r="AG106" s="178">
        <v>37</v>
      </c>
      <c r="AH106" s="179" t="s">
        <v>3</v>
      </c>
      <c r="AI106" s="180">
        <v>12176</v>
      </c>
      <c r="AJ106" s="180">
        <v>77</v>
      </c>
      <c r="AK106" s="181">
        <v>158.12987012987014</v>
      </c>
      <c r="AL106" s="117">
        <v>36</v>
      </c>
      <c r="AM106" s="117" t="s">
        <v>3</v>
      </c>
    </row>
    <row r="107" spans="1:166" s="198" customFormat="1" ht="15.75" x14ac:dyDescent="0.25">
      <c r="A107" s="77">
        <v>2804</v>
      </c>
      <c r="B107" s="163" t="s">
        <v>231</v>
      </c>
      <c r="C107" s="164" t="s">
        <v>160</v>
      </c>
      <c r="D107" s="70" t="s">
        <v>178</v>
      </c>
      <c r="E107" s="70"/>
      <c r="F107" s="70"/>
      <c r="G107" s="70"/>
      <c r="H107" s="70"/>
      <c r="I107" s="70"/>
      <c r="J107" s="183">
        <v>7678</v>
      </c>
      <c r="K107" s="183">
        <v>48</v>
      </c>
      <c r="L107" s="166">
        <v>159.96</v>
      </c>
      <c r="M107" s="188">
        <v>36</v>
      </c>
      <c r="N107" s="167" t="s">
        <v>3</v>
      </c>
      <c r="O107" s="192">
        <v>8653</v>
      </c>
      <c r="P107" s="192">
        <v>54</v>
      </c>
      <c r="Q107" s="169">
        <v>160.24074074074073</v>
      </c>
      <c r="R107" s="186">
        <v>35</v>
      </c>
      <c r="S107" s="187" t="s">
        <v>3</v>
      </c>
      <c r="T107" s="172">
        <v>7077</v>
      </c>
      <c r="U107" s="172">
        <v>44</v>
      </c>
      <c r="V107" s="172">
        <v>160.84</v>
      </c>
      <c r="W107" s="173">
        <v>35</v>
      </c>
      <c r="X107" s="174" t="s">
        <v>3</v>
      </c>
      <c r="Y107" s="19">
        <v>12384</v>
      </c>
      <c r="Z107" s="19">
        <v>72</v>
      </c>
      <c r="AA107" s="19">
        <v>172</v>
      </c>
      <c r="AB107" s="175">
        <v>27</v>
      </c>
      <c r="AC107" s="175" t="s">
        <v>3</v>
      </c>
      <c r="AD107" s="176">
        <v>12597</v>
      </c>
      <c r="AE107" s="176">
        <v>73</v>
      </c>
      <c r="AF107" s="177">
        <v>172.56</v>
      </c>
      <c r="AG107" s="178">
        <v>27</v>
      </c>
      <c r="AH107" s="179" t="s">
        <v>3</v>
      </c>
      <c r="AI107" s="180">
        <v>13013</v>
      </c>
      <c r="AJ107" s="180">
        <v>76</v>
      </c>
      <c r="AK107" s="181">
        <v>171.22368421052633</v>
      </c>
      <c r="AL107" s="117">
        <v>27</v>
      </c>
      <c r="AM107" s="117" t="s">
        <v>3</v>
      </c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 s="182"/>
    </row>
    <row r="108" spans="1:166" s="198" customFormat="1" ht="15.75" x14ac:dyDescent="0.25">
      <c r="A108" s="77">
        <v>2805</v>
      </c>
      <c r="B108" s="163" t="s">
        <v>231</v>
      </c>
      <c r="C108" s="164" t="s">
        <v>162</v>
      </c>
      <c r="D108" s="70" t="s">
        <v>178</v>
      </c>
      <c r="E108" s="70"/>
      <c r="F108" s="70"/>
      <c r="G108" s="70"/>
      <c r="H108" s="70"/>
      <c r="I108" s="70"/>
      <c r="J108" s="209">
        <v>0</v>
      </c>
      <c r="K108" s="209">
        <v>0</v>
      </c>
      <c r="L108" s="209">
        <v>0</v>
      </c>
      <c r="M108" s="167">
        <v>0</v>
      </c>
      <c r="N108" s="167"/>
      <c r="O108" s="184">
        <v>0</v>
      </c>
      <c r="P108" s="184">
        <v>0</v>
      </c>
      <c r="Q108" s="185">
        <v>0</v>
      </c>
      <c r="R108" s="186" t="s">
        <v>177</v>
      </c>
      <c r="S108" s="187" t="s">
        <v>185</v>
      </c>
      <c r="T108" s="172">
        <v>0</v>
      </c>
      <c r="U108" s="172">
        <v>0</v>
      </c>
      <c r="V108" s="172">
        <v>0</v>
      </c>
      <c r="W108" s="173">
        <v>0</v>
      </c>
      <c r="X108" s="174"/>
      <c r="Y108" s="19">
        <v>2686</v>
      </c>
      <c r="Z108" s="19">
        <v>14</v>
      </c>
      <c r="AA108" s="19">
        <v>0</v>
      </c>
      <c r="AB108" s="175">
        <v>0</v>
      </c>
      <c r="AC108" s="175">
        <v>0</v>
      </c>
      <c r="AD108" s="176">
        <v>4174</v>
      </c>
      <c r="AE108" s="176">
        <v>23</v>
      </c>
      <c r="AF108" s="177">
        <v>181.48</v>
      </c>
      <c r="AG108" s="178">
        <v>20</v>
      </c>
      <c r="AH108" s="179" t="s">
        <v>4</v>
      </c>
      <c r="AI108" s="180">
        <v>5158</v>
      </c>
      <c r="AJ108" s="180">
        <v>29</v>
      </c>
      <c r="AK108" s="181">
        <v>177.86206896551724</v>
      </c>
      <c r="AL108" s="117">
        <v>23</v>
      </c>
      <c r="AM108" s="117" t="s">
        <v>3</v>
      </c>
      <c r="AP108"/>
      <c r="AQ108"/>
      <c r="FG108"/>
      <c r="FH108"/>
      <c r="FI108"/>
      <c r="FJ108"/>
    </row>
    <row r="109" spans="1:166" s="194" customFormat="1" ht="15.75" x14ac:dyDescent="0.25">
      <c r="A109" s="77">
        <v>2806</v>
      </c>
      <c r="B109" s="163" t="s">
        <v>231</v>
      </c>
      <c r="C109" s="164" t="s">
        <v>172</v>
      </c>
      <c r="D109" s="70" t="s">
        <v>11</v>
      </c>
      <c r="E109" s="70"/>
      <c r="F109" s="70"/>
      <c r="G109" s="70"/>
      <c r="H109" s="70"/>
      <c r="I109" s="70"/>
      <c r="J109" s="209">
        <v>0</v>
      </c>
      <c r="K109" s="209">
        <v>0</v>
      </c>
      <c r="L109" s="209">
        <v>0</v>
      </c>
      <c r="M109" s="167">
        <v>0</v>
      </c>
      <c r="N109" s="167"/>
      <c r="O109" s="184">
        <v>0</v>
      </c>
      <c r="P109" s="184">
        <v>0</v>
      </c>
      <c r="Q109" s="185">
        <v>0</v>
      </c>
      <c r="R109" s="186" t="s">
        <v>1</v>
      </c>
      <c r="S109" s="187" t="s">
        <v>185</v>
      </c>
      <c r="T109" s="172">
        <v>0</v>
      </c>
      <c r="U109" s="172">
        <v>0</v>
      </c>
      <c r="V109" s="172">
        <v>0</v>
      </c>
      <c r="W109" s="173">
        <v>0</v>
      </c>
      <c r="X109" s="174"/>
      <c r="Y109" s="19">
        <v>0</v>
      </c>
      <c r="Z109" s="19">
        <v>0</v>
      </c>
      <c r="AA109" s="19">
        <v>0</v>
      </c>
      <c r="AB109" s="175">
        <v>0</v>
      </c>
      <c r="AC109" s="175">
        <v>0</v>
      </c>
      <c r="AD109" s="176">
        <v>0</v>
      </c>
      <c r="AE109" s="176">
        <v>0</v>
      </c>
      <c r="AF109" s="177">
        <v>0</v>
      </c>
      <c r="AG109" s="178">
        <v>0</v>
      </c>
      <c r="AH109" s="179"/>
      <c r="AI109" s="180">
        <v>0</v>
      </c>
      <c r="AJ109" s="180">
        <v>0</v>
      </c>
      <c r="AK109" s="181">
        <v>0</v>
      </c>
      <c r="AL109" s="117" t="s">
        <v>1</v>
      </c>
      <c r="AM109" s="117" t="s">
        <v>185</v>
      </c>
      <c r="AN109" s="182"/>
      <c r="AO109" s="182"/>
      <c r="AP109" s="198"/>
      <c r="AQ109" s="198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  <c r="BU109" s="182"/>
      <c r="BV109" s="182"/>
      <c r="BW109" s="182"/>
      <c r="BX109" s="182"/>
      <c r="BY109" s="182"/>
      <c r="BZ109" s="182"/>
      <c r="CA109" s="182"/>
      <c r="CB109" s="182"/>
      <c r="CC109" s="182"/>
      <c r="CD109" s="182"/>
      <c r="CE109" s="182"/>
      <c r="CF109" s="182"/>
      <c r="CG109" s="182"/>
      <c r="CH109" s="182"/>
      <c r="CI109" s="182"/>
      <c r="CJ109" s="182"/>
      <c r="CK109" s="182"/>
      <c r="CL109" s="182"/>
      <c r="CM109" s="182"/>
      <c r="CN109" s="182"/>
      <c r="CO109" s="182"/>
      <c r="CP109" s="182"/>
      <c r="CQ109" s="182"/>
      <c r="CR109" s="182"/>
      <c r="CS109" s="182"/>
      <c r="CT109" s="182"/>
      <c r="CU109" s="182"/>
      <c r="CV109" s="182"/>
      <c r="CW109" s="182"/>
      <c r="CX109" s="182"/>
      <c r="CY109" s="182"/>
      <c r="CZ109" s="182"/>
      <c r="DA109" s="182"/>
      <c r="DB109" s="182"/>
      <c r="DC109" s="182"/>
      <c r="DD109" s="182"/>
      <c r="DE109" s="182"/>
      <c r="DF109" s="182"/>
      <c r="DG109" s="182"/>
      <c r="DH109" s="182"/>
      <c r="DI109" s="182"/>
      <c r="DJ109" s="182"/>
      <c r="DK109" s="182"/>
      <c r="DL109" s="182"/>
      <c r="DM109" s="182"/>
      <c r="DN109" s="182"/>
      <c r="DO109" s="182"/>
      <c r="DP109" s="182"/>
      <c r="DQ109" s="182"/>
      <c r="DR109" s="182"/>
      <c r="DS109" s="182"/>
      <c r="DT109" s="182"/>
      <c r="DU109" s="182"/>
      <c r="DV109" s="182"/>
      <c r="DW109" s="182"/>
      <c r="DX109" s="182"/>
      <c r="DY109" s="182"/>
      <c r="DZ109" s="182"/>
      <c r="EA109" s="182"/>
      <c r="EB109" s="182"/>
      <c r="EC109" s="182"/>
      <c r="ED109" s="182"/>
      <c r="EE109" s="182"/>
      <c r="EF109" s="182"/>
      <c r="EG109" s="182"/>
      <c r="EH109" s="182"/>
      <c r="EI109" s="182"/>
      <c r="EJ109" s="182"/>
      <c r="EK109" s="182"/>
      <c r="EL109" s="182"/>
      <c r="EM109" s="182"/>
      <c r="EN109" s="182"/>
      <c r="EO109" s="182"/>
      <c r="EP109" s="182"/>
      <c r="EQ109" s="182"/>
      <c r="ER109" s="182"/>
      <c r="ES109" s="182"/>
      <c r="ET109" s="182"/>
      <c r="EU109" s="182"/>
      <c r="EV109" s="182"/>
      <c r="EW109" s="182"/>
      <c r="EX109" s="182"/>
      <c r="EY109" s="182"/>
      <c r="EZ109" s="182"/>
      <c r="FA109" s="182"/>
      <c r="FB109" s="182"/>
      <c r="FC109" s="182"/>
      <c r="FD109" s="182"/>
      <c r="FE109" s="182"/>
      <c r="FF109" s="182"/>
      <c r="FG109"/>
      <c r="FH109"/>
      <c r="FI109"/>
      <c r="FJ109"/>
    </row>
    <row r="110" spans="1:166" ht="15.75" x14ac:dyDescent="0.25">
      <c r="A110" s="70">
        <v>2819</v>
      </c>
      <c r="B110" s="195" t="s">
        <v>231</v>
      </c>
      <c r="C110" s="164" t="s">
        <v>161</v>
      </c>
      <c r="D110" s="70" t="s">
        <v>178</v>
      </c>
      <c r="E110" s="70"/>
      <c r="F110" s="70"/>
      <c r="G110" s="70"/>
      <c r="H110" s="70"/>
      <c r="I110" s="70"/>
      <c r="J110" s="183">
        <v>7438</v>
      </c>
      <c r="K110" s="183">
        <v>43</v>
      </c>
      <c r="L110" s="166">
        <v>172.98</v>
      </c>
      <c r="M110" s="167">
        <v>27</v>
      </c>
      <c r="N110" s="167" t="s">
        <v>3</v>
      </c>
      <c r="O110" s="168">
        <v>6905</v>
      </c>
      <c r="P110" s="168">
        <v>40</v>
      </c>
      <c r="Q110" s="169">
        <v>172.64</v>
      </c>
      <c r="R110" s="186">
        <v>27</v>
      </c>
      <c r="S110" s="187" t="s">
        <v>3</v>
      </c>
      <c r="T110" s="172">
        <v>3487</v>
      </c>
      <c r="U110" s="172">
        <v>21</v>
      </c>
      <c r="V110" s="172">
        <v>166.05</v>
      </c>
      <c r="W110" s="173">
        <v>31</v>
      </c>
      <c r="X110" s="174" t="s">
        <v>3</v>
      </c>
      <c r="Y110" s="19">
        <v>9378</v>
      </c>
      <c r="Z110" s="19">
        <v>55</v>
      </c>
      <c r="AA110" s="19">
        <v>170.51</v>
      </c>
      <c r="AB110" s="175">
        <v>28</v>
      </c>
      <c r="AC110" s="175" t="s">
        <v>3</v>
      </c>
      <c r="AD110" s="176">
        <v>9627</v>
      </c>
      <c r="AE110" s="176">
        <v>57</v>
      </c>
      <c r="AF110" s="177">
        <v>168.89</v>
      </c>
      <c r="AG110" s="178">
        <v>29</v>
      </c>
      <c r="AH110" s="179" t="s">
        <v>3</v>
      </c>
      <c r="AI110" s="180">
        <v>11703</v>
      </c>
      <c r="AJ110" s="180">
        <v>69</v>
      </c>
      <c r="AK110" s="181">
        <v>169.60869565217391</v>
      </c>
      <c r="AL110" s="117">
        <v>29</v>
      </c>
      <c r="AM110" s="117" t="s">
        <v>3</v>
      </c>
      <c r="AP110" s="182"/>
      <c r="AQ110" s="182"/>
      <c r="FG110" s="198"/>
      <c r="FH110" s="198"/>
      <c r="FI110" s="198"/>
      <c r="FJ110" s="198"/>
    </row>
    <row r="111" spans="1:166" ht="15.75" x14ac:dyDescent="0.25">
      <c r="A111" s="70">
        <v>2820</v>
      </c>
      <c r="B111" s="195" t="s">
        <v>230</v>
      </c>
      <c r="C111" s="164" t="s">
        <v>171</v>
      </c>
      <c r="D111" s="70" t="s">
        <v>11</v>
      </c>
      <c r="E111" s="70"/>
      <c r="F111" s="70"/>
      <c r="G111" s="70"/>
      <c r="H111" s="70"/>
      <c r="I111" s="70"/>
      <c r="J111" s="183">
        <v>20558</v>
      </c>
      <c r="K111" s="183">
        <v>137</v>
      </c>
      <c r="L111" s="166">
        <v>150.06</v>
      </c>
      <c r="M111" s="167">
        <v>40</v>
      </c>
      <c r="N111" s="167" t="s">
        <v>7</v>
      </c>
      <c r="O111" s="168">
        <v>21776</v>
      </c>
      <c r="P111" s="168">
        <v>147</v>
      </c>
      <c r="Q111" s="169">
        <v>148.1360544217687</v>
      </c>
      <c r="R111" s="186">
        <v>40</v>
      </c>
      <c r="S111" s="187" t="s">
        <v>7</v>
      </c>
      <c r="T111" s="172">
        <v>23448</v>
      </c>
      <c r="U111" s="172">
        <v>159</v>
      </c>
      <c r="V111" s="172">
        <v>147.47</v>
      </c>
      <c r="W111" s="173">
        <v>44</v>
      </c>
      <c r="X111" s="174" t="s">
        <v>7</v>
      </c>
      <c r="Y111" s="19">
        <v>21230</v>
      </c>
      <c r="Z111" s="19">
        <v>148</v>
      </c>
      <c r="AA111" s="19">
        <v>143.44999999999999</v>
      </c>
      <c r="AB111" s="175">
        <v>47</v>
      </c>
      <c r="AC111" s="175" t="s">
        <v>7</v>
      </c>
      <c r="AD111" s="176">
        <v>21967</v>
      </c>
      <c r="AE111" s="176">
        <v>156</v>
      </c>
      <c r="AF111" s="177">
        <v>140.81</v>
      </c>
      <c r="AG111" s="178">
        <v>49</v>
      </c>
      <c r="AH111" s="179" t="s">
        <v>7</v>
      </c>
      <c r="AI111" s="180">
        <v>19650</v>
      </c>
      <c r="AJ111" s="180">
        <v>140</v>
      </c>
      <c r="AK111" s="181">
        <v>140.35714285714286</v>
      </c>
      <c r="AL111" s="117">
        <v>49</v>
      </c>
      <c r="AM111" s="117" t="s">
        <v>7</v>
      </c>
    </row>
    <row r="112" spans="1:166" ht="15.75" x14ac:dyDescent="0.25">
      <c r="A112" s="77">
        <v>2822</v>
      </c>
      <c r="B112" s="163" t="s">
        <v>231</v>
      </c>
      <c r="C112" s="164" t="s">
        <v>168</v>
      </c>
      <c r="D112" s="70" t="s">
        <v>233</v>
      </c>
      <c r="E112" s="70"/>
      <c r="F112" s="70"/>
      <c r="G112" s="70"/>
      <c r="H112" s="70"/>
      <c r="I112" s="70"/>
      <c r="J112" s="165">
        <v>731</v>
      </c>
      <c r="K112" s="165">
        <v>4</v>
      </c>
      <c r="L112" s="166">
        <v>182.75</v>
      </c>
      <c r="M112" s="167">
        <v>0</v>
      </c>
      <c r="N112" s="167"/>
      <c r="O112" s="168"/>
      <c r="P112" s="168"/>
      <c r="Q112" s="169"/>
      <c r="R112" s="186"/>
      <c r="S112" s="187"/>
      <c r="T112" s="172"/>
      <c r="U112" s="172"/>
      <c r="V112" s="172"/>
      <c r="W112" s="173"/>
      <c r="X112" s="174"/>
      <c r="Y112" s="19"/>
      <c r="Z112" s="19"/>
      <c r="AA112" s="19"/>
      <c r="AB112" s="175"/>
      <c r="AC112" s="175"/>
      <c r="AD112" s="176"/>
      <c r="AE112" s="176"/>
      <c r="AF112" s="177"/>
      <c r="AG112" s="178"/>
      <c r="AH112" s="179"/>
      <c r="AI112" s="180"/>
      <c r="AJ112" s="180"/>
      <c r="AK112" s="181"/>
      <c r="AL112" s="117"/>
      <c r="AM112" s="117"/>
      <c r="FG112" s="198"/>
      <c r="FH112" s="198"/>
      <c r="FI112" s="198"/>
    </row>
    <row r="113" spans="1:166" ht="15.75" x14ac:dyDescent="0.25">
      <c r="A113" s="70">
        <v>2832</v>
      </c>
      <c r="B113" s="163" t="s">
        <v>231</v>
      </c>
      <c r="C113" s="164" t="s">
        <v>191</v>
      </c>
      <c r="D113" s="70" t="s">
        <v>178</v>
      </c>
      <c r="E113" s="70"/>
      <c r="F113" s="70"/>
      <c r="G113" s="70"/>
      <c r="H113" s="70"/>
      <c r="I113" s="70"/>
      <c r="J113" s="183">
        <v>12273</v>
      </c>
      <c r="K113" s="183">
        <v>77</v>
      </c>
      <c r="L113" s="166">
        <v>159.38999999999999</v>
      </c>
      <c r="M113" s="167">
        <v>36</v>
      </c>
      <c r="N113" s="167" t="s">
        <v>3</v>
      </c>
      <c r="O113" s="192">
        <v>11809</v>
      </c>
      <c r="P113" s="192">
        <v>74</v>
      </c>
      <c r="Q113" s="169">
        <v>159.58108108108109</v>
      </c>
      <c r="R113" s="186">
        <v>36</v>
      </c>
      <c r="S113" s="187" t="s">
        <v>3</v>
      </c>
      <c r="T113" s="172">
        <v>8229</v>
      </c>
      <c r="U113" s="172">
        <v>52</v>
      </c>
      <c r="V113" s="172">
        <v>158.25</v>
      </c>
      <c r="W113" s="173">
        <v>36</v>
      </c>
      <c r="X113" s="174" t="s">
        <v>3</v>
      </c>
      <c r="Y113" s="19">
        <v>11337</v>
      </c>
      <c r="Z113" s="19">
        <v>75</v>
      </c>
      <c r="AA113" s="19">
        <v>151.16</v>
      </c>
      <c r="AB113" s="175">
        <v>41</v>
      </c>
      <c r="AC113" s="175" t="s">
        <v>3</v>
      </c>
      <c r="AD113" s="176">
        <v>9579</v>
      </c>
      <c r="AE113" s="176">
        <v>64</v>
      </c>
      <c r="AF113" s="177">
        <v>149.66999999999999</v>
      </c>
      <c r="AG113" s="178">
        <v>43</v>
      </c>
      <c r="AH113" s="179" t="s">
        <v>3</v>
      </c>
      <c r="AI113" s="180">
        <v>9579</v>
      </c>
      <c r="AJ113" s="180">
        <v>64</v>
      </c>
      <c r="AK113" s="181">
        <v>149.671875</v>
      </c>
      <c r="AL113" s="117">
        <v>43</v>
      </c>
      <c r="AM113" s="117" t="s">
        <v>3</v>
      </c>
    </row>
    <row r="114" spans="1:166" ht="15.75" x14ac:dyDescent="0.25">
      <c r="A114" s="70">
        <v>2858</v>
      </c>
      <c r="B114" s="163" t="s">
        <v>231</v>
      </c>
      <c r="C114" s="213" t="s">
        <v>242</v>
      </c>
      <c r="D114" s="70" t="s">
        <v>0</v>
      </c>
      <c r="E114" s="70"/>
      <c r="F114" s="70"/>
      <c r="G114" s="70"/>
      <c r="H114" s="70"/>
      <c r="I114" s="70"/>
      <c r="J114" s="214">
        <v>9551</v>
      </c>
      <c r="K114" s="214">
        <v>51</v>
      </c>
      <c r="L114" s="166">
        <v>187.27</v>
      </c>
      <c r="M114" s="188">
        <v>16</v>
      </c>
      <c r="N114" s="167" t="s">
        <v>4</v>
      </c>
      <c r="O114" s="170">
        <v>11310</v>
      </c>
      <c r="P114" s="170">
        <v>60</v>
      </c>
      <c r="Q114" s="215">
        <v>188.51</v>
      </c>
      <c r="R114" s="226">
        <v>15</v>
      </c>
      <c r="S114" s="171" t="s">
        <v>4</v>
      </c>
      <c r="T114" s="172"/>
      <c r="U114" s="172"/>
      <c r="V114" s="172"/>
      <c r="W114" s="173"/>
      <c r="X114" s="174"/>
      <c r="Y114" s="19"/>
      <c r="Z114" s="19"/>
      <c r="AA114" s="19"/>
      <c r="AB114" s="175"/>
      <c r="AC114" s="175"/>
      <c r="AD114" s="176"/>
      <c r="AE114" s="176"/>
      <c r="AF114" s="177"/>
      <c r="AG114" s="178"/>
      <c r="AH114" s="179"/>
      <c r="AI114" s="180"/>
      <c r="AJ114" s="180"/>
      <c r="AK114" s="181"/>
      <c r="AL114" s="117"/>
      <c r="AM114" s="117"/>
      <c r="AN114" s="194"/>
      <c r="AO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4"/>
      <c r="BW114" s="194"/>
      <c r="BX114" s="194"/>
      <c r="BY114" s="194"/>
      <c r="BZ114" s="194"/>
      <c r="CA114" s="194"/>
      <c r="CB114" s="194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4"/>
      <c r="DW114" s="194"/>
      <c r="DX114" s="194"/>
      <c r="DY114" s="194"/>
      <c r="DZ114" s="194"/>
      <c r="EA114" s="194"/>
      <c r="EB114" s="194"/>
      <c r="EC114" s="194"/>
      <c r="ED114" s="194"/>
      <c r="EE114" s="194"/>
      <c r="EF114" s="194"/>
      <c r="EG114" s="194"/>
      <c r="EH114" s="194"/>
      <c r="EI114" s="194"/>
      <c r="EJ114" s="194"/>
      <c r="EK114" s="194"/>
      <c r="EL114" s="194"/>
      <c r="EM114" s="194"/>
      <c r="EN114" s="194"/>
      <c r="EO114" s="194"/>
      <c r="EP114" s="194"/>
      <c r="EQ114" s="194"/>
      <c r="ER114" s="194"/>
      <c r="ES114" s="194"/>
      <c r="ET114" s="194"/>
      <c r="EU114" s="194"/>
      <c r="EV114" s="194"/>
      <c r="EW114" s="194"/>
      <c r="EX114" s="194"/>
      <c r="EY114" s="194"/>
      <c r="EZ114" s="194"/>
      <c r="FA114" s="194"/>
      <c r="FB114" s="194"/>
      <c r="FC114" s="194"/>
      <c r="FD114" s="194"/>
      <c r="FE114" s="194"/>
      <c r="FF114" s="194"/>
      <c r="FG114" s="194"/>
      <c r="FH114" s="194"/>
      <c r="FI114" s="194"/>
      <c r="FJ114" s="194"/>
    </row>
    <row r="115" spans="1:166" ht="15.75" x14ac:dyDescent="0.25">
      <c r="A115" s="70">
        <v>2885</v>
      </c>
      <c r="B115" s="163" t="s">
        <v>231</v>
      </c>
      <c r="C115" s="193" t="s">
        <v>210</v>
      </c>
      <c r="D115" s="70" t="s">
        <v>11</v>
      </c>
      <c r="E115" s="70"/>
      <c r="F115" s="70"/>
      <c r="G115" s="70"/>
      <c r="H115" s="70"/>
      <c r="I115" s="70"/>
      <c r="J115" s="227">
        <v>1967</v>
      </c>
      <c r="K115" s="227">
        <v>20</v>
      </c>
      <c r="L115" s="166">
        <v>98.35</v>
      </c>
      <c r="M115" s="167">
        <v>40</v>
      </c>
      <c r="N115" s="167" t="s">
        <v>3</v>
      </c>
      <c r="O115" s="170">
        <v>1967</v>
      </c>
      <c r="P115" s="170">
        <v>20</v>
      </c>
      <c r="Q115" s="215">
        <v>98.35</v>
      </c>
      <c r="R115" s="170">
        <v>40</v>
      </c>
      <c r="S115" s="171" t="s">
        <v>3</v>
      </c>
      <c r="T115" s="172">
        <v>1967</v>
      </c>
      <c r="U115" s="172">
        <v>20</v>
      </c>
      <c r="V115" s="172">
        <v>98.35</v>
      </c>
      <c r="W115" s="173">
        <v>60</v>
      </c>
      <c r="X115" s="174" t="s">
        <v>3</v>
      </c>
      <c r="Y115" s="19">
        <v>0</v>
      </c>
      <c r="Z115" s="19">
        <v>0</v>
      </c>
      <c r="AA115" s="19">
        <v>0</v>
      </c>
      <c r="AB115" s="175">
        <v>0</v>
      </c>
      <c r="AC115" s="175">
        <v>0</v>
      </c>
      <c r="AD115" s="176">
        <v>0</v>
      </c>
      <c r="AE115" s="176">
        <v>0</v>
      </c>
      <c r="AF115" s="177">
        <v>0</v>
      </c>
      <c r="AG115" s="178">
        <v>0</v>
      </c>
      <c r="AH115" s="179"/>
      <c r="AI115" s="180"/>
      <c r="AJ115" s="180"/>
      <c r="AK115" s="181"/>
      <c r="AL115" s="117"/>
      <c r="AM115" s="117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4"/>
      <c r="BN115" s="194"/>
      <c r="BO115" s="194"/>
      <c r="BP115" s="194"/>
      <c r="BQ115" s="194"/>
      <c r="BR115" s="194"/>
      <c r="BS115" s="194"/>
      <c r="BT115" s="194"/>
      <c r="BU115" s="194"/>
      <c r="BV115" s="194"/>
      <c r="BW115" s="194"/>
      <c r="BX115" s="194"/>
      <c r="BY115" s="194"/>
      <c r="BZ115" s="194"/>
      <c r="CA115" s="194"/>
      <c r="CB115" s="194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  <c r="DI115" s="194"/>
      <c r="DJ115" s="194"/>
      <c r="DK115" s="194"/>
      <c r="DL115" s="194"/>
      <c r="DM115" s="194"/>
      <c r="DN115" s="194"/>
      <c r="DO115" s="194"/>
      <c r="DP115" s="194"/>
      <c r="DQ115" s="194"/>
      <c r="DR115" s="194"/>
      <c r="DS115" s="194"/>
      <c r="DT115" s="194"/>
      <c r="DU115" s="194"/>
      <c r="DV115" s="194"/>
      <c r="DW115" s="194"/>
      <c r="DX115" s="194"/>
      <c r="DY115" s="194"/>
      <c r="DZ115" s="194"/>
      <c r="EA115" s="194"/>
      <c r="EB115" s="194"/>
      <c r="EC115" s="194"/>
      <c r="ED115" s="194"/>
      <c r="EE115" s="194"/>
      <c r="EF115" s="194"/>
      <c r="EG115" s="194"/>
      <c r="EH115" s="194"/>
      <c r="EI115" s="194"/>
      <c r="EJ115" s="194"/>
      <c r="EK115" s="194"/>
      <c r="EL115" s="194"/>
      <c r="EM115" s="194"/>
      <c r="EN115" s="194"/>
      <c r="EO115" s="194"/>
      <c r="EP115" s="194"/>
      <c r="EQ115" s="194"/>
      <c r="ER115" s="194"/>
      <c r="ES115" s="194"/>
      <c r="ET115" s="194"/>
      <c r="EU115" s="194"/>
      <c r="EV115" s="194"/>
      <c r="EW115" s="194"/>
      <c r="EX115" s="194"/>
      <c r="EY115" s="194"/>
      <c r="EZ115" s="194"/>
      <c r="FA115" s="194"/>
      <c r="FB115" s="194"/>
      <c r="FC115" s="194"/>
      <c r="FD115" s="194"/>
      <c r="FE115" s="194"/>
      <c r="FF115" s="194"/>
      <c r="FG115" s="194"/>
      <c r="FH115" s="194"/>
      <c r="FI115" s="194"/>
      <c r="FJ115" s="194"/>
    </row>
    <row r="116" spans="1:166" ht="15.75" x14ac:dyDescent="0.25">
      <c r="A116" s="77">
        <v>2888</v>
      </c>
      <c r="B116" s="163" t="s">
        <v>231</v>
      </c>
      <c r="C116" s="193" t="s">
        <v>232</v>
      </c>
      <c r="D116" s="70" t="s">
        <v>233</v>
      </c>
      <c r="E116" s="70"/>
      <c r="F116" s="70"/>
      <c r="G116" s="70"/>
      <c r="H116" s="70"/>
      <c r="I116" s="70"/>
      <c r="J116" s="183">
        <v>4661</v>
      </c>
      <c r="K116" s="183">
        <v>27</v>
      </c>
      <c r="L116" s="166">
        <v>172.63</v>
      </c>
      <c r="M116" s="167">
        <v>27</v>
      </c>
      <c r="N116" s="167" t="s">
        <v>3</v>
      </c>
      <c r="O116" s="189">
        <v>4123</v>
      </c>
      <c r="P116" s="189">
        <v>24</v>
      </c>
      <c r="Q116" s="169">
        <v>171.79166666666666</v>
      </c>
      <c r="R116" s="170">
        <v>27</v>
      </c>
      <c r="S116" s="171" t="s">
        <v>3</v>
      </c>
      <c r="T116" s="172"/>
      <c r="U116" s="172"/>
      <c r="V116" s="172"/>
      <c r="W116" s="173"/>
      <c r="X116" s="174"/>
      <c r="Y116" s="19"/>
      <c r="Z116" s="19"/>
      <c r="AA116" s="19"/>
      <c r="AB116" s="175"/>
      <c r="AC116" s="175"/>
      <c r="AD116" s="176"/>
      <c r="AE116" s="176"/>
      <c r="AF116" s="177"/>
      <c r="AG116" s="178"/>
      <c r="AH116" s="179"/>
      <c r="AI116" s="180"/>
      <c r="AJ116" s="180"/>
      <c r="AK116" s="181"/>
      <c r="AL116" s="117"/>
      <c r="AM116" s="117"/>
      <c r="AP116" s="194"/>
      <c r="AQ116" s="194"/>
      <c r="FG116" s="182"/>
      <c r="FH116" s="182"/>
      <c r="FI116" s="182"/>
      <c r="FJ116" s="182"/>
    </row>
    <row r="117" spans="1:166" s="182" customFormat="1" ht="15.75" x14ac:dyDescent="0.25">
      <c r="A117" s="77">
        <v>2892</v>
      </c>
      <c r="B117" s="163" t="s">
        <v>230</v>
      </c>
      <c r="C117" s="193" t="s">
        <v>211</v>
      </c>
      <c r="D117" s="70" t="s">
        <v>11</v>
      </c>
      <c r="E117" s="70"/>
      <c r="F117" s="70"/>
      <c r="G117" s="70"/>
      <c r="H117" s="70"/>
      <c r="I117" s="70"/>
      <c r="J117" s="165">
        <v>18614</v>
      </c>
      <c r="K117" s="165">
        <v>115</v>
      </c>
      <c r="L117" s="166">
        <v>161.86000000000001</v>
      </c>
      <c r="M117" s="167">
        <v>34</v>
      </c>
      <c r="N117" s="167" t="s">
        <v>7</v>
      </c>
      <c r="O117" s="170">
        <v>17364</v>
      </c>
      <c r="P117" s="170">
        <v>107</v>
      </c>
      <c r="Q117" s="215">
        <v>162.28037383177571</v>
      </c>
      <c r="R117" s="170">
        <v>34</v>
      </c>
      <c r="S117" s="171" t="s">
        <v>7</v>
      </c>
      <c r="T117" s="172">
        <v>11539</v>
      </c>
      <c r="U117" s="172">
        <v>73</v>
      </c>
      <c r="V117" s="172">
        <v>158.07</v>
      </c>
      <c r="W117" s="173">
        <v>36</v>
      </c>
      <c r="X117" s="174" t="s">
        <v>7</v>
      </c>
      <c r="Y117" s="19">
        <v>874</v>
      </c>
      <c r="Z117" s="19">
        <v>6</v>
      </c>
      <c r="AA117" s="19">
        <v>0</v>
      </c>
      <c r="AB117" s="175">
        <v>0</v>
      </c>
      <c r="AC117" s="175">
        <v>0</v>
      </c>
      <c r="AD117" s="176">
        <v>0</v>
      </c>
      <c r="AE117" s="176">
        <v>0</v>
      </c>
      <c r="AF117" s="177">
        <v>0</v>
      </c>
      <c r="AG117" s="178">
        <v>0</v>
      </c>
      <c r="AH117" s="179"/>
      <c r="AI117" s="180"/>
      <c r="AJ117" s="180"/>
      <c r="AK117" s="181"/>
      <c r="AL117" s="117"/>
      <c r="AM117" s="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 s="198"/>
    </row>
    <row r="118" spans="1:166" ht="15.75" x14ac:dyDescent="0.25">
      <c r="A118" s="77">
        <v>2893</v>
      </c>
      <c r="B118" s="163" t="s">
        <v>230</v>
      </c>
      <c r="C118" s="193" t="s">
        <v>207</v>
      </c>
      <c r="D118" s="70" t="s">
        <v>11</v>
      </c>
      <c 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147.03</v>
      </c>
      <c r="M118" s="167">
        <v>40</v>
      </c>
      <c r="N118" s="167" t="s">
        <v>7</v>
      </c>
      <c r="O118" s="168">
        <v>17985</v>
      </c>
      <c r="P118" s="168">
        <v>123</v>
      </c>
      <c r="Q118" s="169">
        <v>146.21951219512195</v>
      </c>
      <c r="R118" s="170">
        <v>40</v>
      </c>
      <c r="S118" s="171" t="s">
        <v>7</v>
      </c>
      <c r="T118" s="172">
        <v>16779</v>
      </c>
      <c r="U118" s="172">
        <v>116</v>
      </c>
      <c r="V118" s="172">
        <v>144.65</v>
      </c>
      <c r="W118" s="173">
        <v>46</v>
      </c>
      <c r="X118" s="174" t="s">
        <v>7</v>
      </c>
      <c r="Y118" s="19">
        <v>5549</v>
      </c>
      <c r="Z118" s="19">
        <v>38</v>
      </c>
      <c r="AA118" s="19">
        <v>146.03</v>
      </c>
      <c r="AB118" s="175">
        <v>45</v>
      </c>
      <c r="AC118" s="175" t="s">
        <v>7</v>
      </c>
      <c r="AD118" s="176">
        <v>808</v>
      </c>
      <c r="AE118" s="176">
        <v>6</v>
      </c>
      <c r="AF118" s="177">
        <v>0</v>
      </c>
      <c r="AG118" s="178">
        <v>0</v>
      </c>
      <c r="AH118" s="179"/>
      <c r="AI118" s="180"/>
      <c r="AJ118" s="180"/>
      <c r="AK118" s="181"/>
      <c r="AL118" s="117"/>
      <c r="AM118" s="117"/>
      <c r="AN118" s="198"/>
      <c r="AO118" s="198"/>
      <c r="AR118" s="198"/>
      <c r="AS118" s="198"/>
      <c r="AT118" s="198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198"/>
      <c r="CD118" s="198"/>
      <c r="CE118" s="198"/>
      <c r="CF118" s="198"/>
      <c r="CG118" s="198"/>
      <c r="CH118" s="198"/>
      <c r="CI118" s="198"/>
      <c r="CJ118" s="198"/>
      <c r="CK118" s="198"/>
      <c r="CL118" s="198"/>
      <c r="CM118" s="198"/>
      <c r="CN118" s="198"/>
      <c r="CO118" s="198"/>
      <c r="CP118" s="198"/>
      <c r="CQ118" s="198"/>
      <c r="CR118" s="198"/>
      <c r="CS118" s="198"/>
      <c r="CT118" s="198"/>
      <c r="CU118" s="198"/>
      <c r="CV118" s="198"/>
      <c r="CW118" s="198"/>
      <c r="CX118" s="198"/>
      <c r="CY118" s="198"/>
      <c r="CZ118" s="198"/>
      <c r="DA118" s="198"/>
      <c r="DB118" s="198"/>
      <c r="DC118" s="198"/>
      <c r="DD118" s="198"/>
      <c r="DE118" s="198"/>
      <c r="DF118" s="198"/>
      <c r="DG118" s="198"/>
      <c r="DH118" s="198"/>
      <c r="DI118" s="198"/>
      <c r="DJ118" s="198"/>
      <c r="DK118" s="198"/>
      <c r="DL118" s="198"/>
      <c r="DM118" s="198"/>
      <c r="DN118" s="198"/>
      <c r="DO118" s="198"/>
      <c r="DP118" s="198"/>
      <c r="DQ118" s="198"/>
      <c r="DR118" s="198"/>
      <c r="DS118" s="198"/>
      <c r="DT118" s="198"/>
      <c r="DU118" s="198"/>
      <c r="DV118" s="198"/>
      <c r="DW118" s="198"/>
      <c r="DX118" s="198"/>
      <c r="DY118" s="198"/>
      <c r="DZ118" s="198"/>
      <c r="EA118" s="198"/>
      <c r="EB118" s="198"/>
      <c r="EC118" s="198"/>
      <c r="ED118" s="198"/>
      <c r="EE118" s="198"/>
      <c r="EF118" s="198"/>
      <c r="EG118" s="198"/>
      <c r="EH118" s="198"/>
      <c r="EI118" s="198"/>
      <c r="EJ118" s="198"/>
      <c r="EK118" s="198"/>
      <c r="EL118" s="198"/>
      <c r="EM118" s="198"/>
      <c r="EN118" s="198"/>
      <c r="EO118" s="198"/>
      <c r="EP118" s="198"/>
      <c r="EQ118" s="198"/>
      <c r="ER118" s="198"/>
      <c r="ES118" s="198"/>
      <c r="ET118" s="198"/>
      <c r="EU118" s="198"/>
      <c r="EV118" s="198"/>
      <c r="EW118" s="198"/>
      <c r="EX118" s="198"/>
      <c r="EY118" s="198"/>
      <c r="EZ118" s="198"/>
      <c r="FA118" s="198"/>
      <c r="FB118" s="198"/>
      <c r="FC118" s="198"/>
      <c r="FD118" s="198"/>
      <c r="FE118" s="198"/>
      <c r="FF118" s="198"/>
      <c r="FG118" s="198"/>
      <c r="FH118" s="198"/>
      <c r="FI118" s="198"/>
      <c r="FJ118" s="182"/>
    </row>
    <row r="119" spans="1:166" ht="15.75" x14ac:dyDescent="0.25">
      <c r="A119" s="77">
        <v>2894</v>
      </c>
      <c r="B119" s="163" t="s">
        <v>230</v>
      </c>
      <c r="C119" s="193" t="s">
        <v>208</v>
      </c>
      <c r="D119" s="70" t="s">
        <v>11</v>
      </c>
      <c r="E119" s="70"/>
      <c r="F119" s="70"/>
      <c r="G119" s="70"/>
      <c r="H119" s="70"/>
      <c r="I119" s="70"/>
      <c r="J119" s="165">
        <v>10399</v>
      </c>
      <c r="K119" s="165">
        <v>94</v>
      </c>
      <c r="L119" s="166">
        <v>110.63</v>
      </c>
      <c r="M119" s="167">
        <v>40</v>
      </c>
      <c r="N119" s="167" t="s">
        <v>7</v>
      </c>
      <c r="O119" s="168">
        <v>10190</v>
      </c>
      <c r="P119" s="168">
        <v>92</v>
      </c>
      <c r="Q119" s="169">
        <v>110.76086956521739</v>
      </c>
      <c r="R119" s="170">
        <v>40</v>
      </c>
      <c r="S119" s="171" t="s">
        <v>7</v>
      </c>
      <c r="T119" s="172">
        <v>9931</v>
      </c>
      <c r="U119" s="172">
        <v>90</v>
      </c>
      <c r="V119" s="172">
        <v>110.34</v>
      </c>
      <c r="W119" s="173">
        <v>60</v>
      </c>
      <c r="X119" s="174" t="s">
        <v>7</v>
      </c>
      <c r="Y119" s="19">
        <v>2624</v>
      </c>
      <c r="Z119" s="19">
        <v>24</v>
      </c>
      <c r="AA119" s="19">
        <v>109.33</v>
      </c>
      <c r="AB119" s="175">
        <v>60</v>
      </c>
      <c r="AC119" s="175" t="s">
        <v>7</v>
      </c>
      <c r="AD119" s="176">
        <v>638</v>
      </c>
      <c r="AE119" s="176">
        <v>6</v>
      </c>
      <c r="AF119" s="177">
        <v>0</v>
      </c>
      <c r="AG119" s="178">
        <v>0</v>
      </c>
      <c r="AH119" s="179"/>
      <c r="AI119" s="180"/>
      <c r="AJ119" s="180"/>
      <c r="AK119" s="181"/>
      <c r="AL119" s="117"/>
      <c r="AM119" s="117"/>
      <c r="AP119" s="198"/>
      <c r="AQ119" s="198"/>
      <c r="FG119" s="212"/>
      <c r="FH119" s="212"/>
      <c r="FI119" s="212"/>
      <c r="FJ119" s="198"/>
    </row>
    <row r="120" spans="1:166" ht="15.75" x14ac:dyDescent="0.25">
      <c r="A120" s="77">
        <v>2897</v>
      </c>
      <c r="B120" s="163" t="s">
        <v>230</v>
      </c>
      <c r="C120" s="164" t="s">
        <v>215</v>
      </c>
      <c r="D120" s="70" t="s">
        <v>11</v>
      </c>
      <c r="E120" s="70"/>
      <c r="F120" s="70"/>
      <c r="G120" s="70"/>
      <c r="H120" s="70"/>
      <c r="I120" s="70"/>
      <c r="J120" s="165">
        <v>12952</v>
      </c>
      <c r="K120" s="165">
        <v>96</v>
      </c>
      <c r="L120" s="166">
        <v>134.91999999999999</v>
      </c>
      <c r="M120" s="167">
        <v>40</v>
      </c>
      <c r="N120" s="167" t="s">
        <v>7</v>
      </c>
      <c r="O120" s="168">
        <v>12952</v>
      </c>
      <c r="P120" s="168">
        <v>96</v>
      </c>
      <c r="Q120" s="169">
        <v>134.91666666666666</v>
      </c>
      <c r="R120" s="170">
        <v>40</v>
      </c>
      <c r="S120" s="171" t="s">
        <v>7</v>
      </c>
      <c r="T120" s="172">
        <v>13325</v>
      </c>
      <c r="U120" s="172">
        <v>102</v>
      </c>
      <c r="V120" s="172">
        <v>130.63999999999999</v>
      </c>
      <c r="W120" s="173">
        <v>56</v>
      </c>
      <c r="X120" s="174" t="s">
        <v>7</v>
      </c>
      <c r="Y120" s="19">
        <v>3035</v>
      </c>
      <c r="Z120" s="19">
        <v>24</v>
      </c>
      <c r="AA120" s="19">
        <v>126.46</v>
      </c>
      <c r="AB120" s="175">
        <v>59</v>
      </c>
      <c r="AC120" s="175" t="s">
        <v>7</v>
      </c>
      <c r="AD120" s="176">
        <v>0</v>
      </c>
      <c r="AE120" s="176">
        <v>0</v>
      </c>
      <c r="AF120" s="177">
        <v>0</v>
      </c>
      <c r="AG120" s="178">
        <v>0</v>
      </c>
      <c r="AH120" s="179"/>
      <c r="AI120" s="180"/>
      <c r="AJ120" s="180"/>
      <c r="AK120" s="181"/>
      <c r="AL120" s="117"/>
      <c r="AM120" s="117"/>
      <c r="FJ120" s="182"/>
    </row>
    <row r="121" spans="1:166" s="234" customFormat="1" x14ac:dyDescent="0.25">
      <c r="A121" s="217">
        <v>2904</v>
      </c>
      <c r="B121" s="163" t="s">
        <v>230</v>
      </c>
      <c r="C121" s="164" t="s">
        <v>239</v>
      </c>
      <c r="D121" s="70" t="s">
        <v>11</v>
      </c>
      <c r="E121" s="218" t="s">
        <v>240</v>
      </c>
      <c r="F121" s="219" t="s">
        <v>193</v>
      </c>
      <c r="G121" s="220">
        <v>0</v>
      </c>
      <c r="H121" s="220">
        <v>0</v>
      </c>
      <c r="I121" s="221">
        <v>136.33000000000001</v>
      </c>
      <c r="J121" s="165">
        <v>5932</v>
      </c>
      <c r="K121" s="165">
        <v>44</v>
      </c>
      <c r="L121" s="166">
        <v>134.82</v>
      </c>
      <c r="M121" s="222">
        <v>40</v>
      </c>
      <c r="N121" s="222" t="s">
        <v>7</v>
      </c>
      <c r="O121" s="168">
        <v>5932</v>
      </c>
      <c r="P121" s="168">
        <v>44</v>
      </c>
      <c r="Q121" s="169">
        <v>134.81818181818181</v>
      </c>
      <c r="R121" s="170">
        <v>40</v>
      </c>
      <c r="S121" s="171" t="s">
        <v>7</v>
      </c>
      <c r="T121" s="172">
        <v>5929</v>
      </c>
      <c r="U121" s="172">
        <v>44</v>
      </c>
      <c r="V121" s="172">
        <v>134.75</v>
      </c>
      <c r="W121" s="173">
        <v>53</v>
      </c>
      <c r="X121" s="174" t="s">
        <v>7</v>
      </c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4"/>
      <c r="AI121" s="225"/>
      <c r="AJ121" s="225"/>
      <c r="AK121" s="225"/>
      <c r="AL121" s="225"/>
      <c r="AM121" s="225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</row>
    <row r="122" spans="1:166" x14ac:dyDescent="0.25">
      <c r="A122" s="235">
        <v>2934</v>
      </c>
      <c r="B122" s="163" t="s">
        <v>230</v>
      </c>
      <c r="C122" s="193" t="s">
        <v>249</v>
      </c>
      <c r="D122" s="70" t="s">
        <v>11</v>
      </c>
      <c r="E122" s="218" t="s">
        <v>240</v>
      </c>
      <c r="F122" s="236" t="s">
        <v>193</v>
      </c>
      <c r="G122" s="202">
        <v>0</v>
      </c>
      <c r="H122" s="202">
        <v>0</v>
      </c>
      <c r="I122" s="202">
        <v>0</v>
      </c>
      <c r="J122" s="183">
        <v>8236</v>
      </c>
      <c r="K122" s="183">
        <v>59</v>
      </c>
      <c r="L122" s="166">
        <v>139.59</v>
      </c>
      <c r="M122" s="204">
        <v>40</v>
      </c>
      <c r="N122" s="204" t="s">
        <v>7</v>
      </c>
      <c r="O122" s="168">
        <v>7807</v>
      </c>
      <c r="P122" s="168">
        <v>56</v>
      </c>
      <c r="Q122" s="169">
        <v>139.41071428571428</v>
      </c>
      <c r="R122" s="170">
        <v>40</v>
      </c>
      <c r="S122" s="171" t="s">
        <v>7</v>
      </c>
      <c r="T122" s="70">
        <v>2579</v>
      </c>
      <c r="U122" s="70">
        <v>18</v>
      </c>
      <c r="V122" s="70">
        <v>143.28</v>
      </c>
      <c r="W122" s="173">
        <v>0</v>
      </c>
      <c r="X122" s="205"/>
      <c r="Y122" s="19"/>
      <c r="Z122" s="19"/>
      <c r="AA122" s="19"/>
      <c r="AB122" s="19"/>
      <c r="AC122" s="19"/>
      <c r="AD122" s="19"/>
      <c r="AE122" s="19"/>
      <c r="AF122" s="19"/>
      <c r="AG122" s="19"/>
      <c r="AH122" s="104"/>
      <c r="AI122" s="70"/>
      <c r="AJ122" s="70"/>
      <c r="AK122" s="70"/>
      <c r="AL122" s="70"/>
      <c r="AM122" s="70"/>
    </row>
    <row r="123" spans="1:166" ht="15.75" x14ac:dyDescent="0.25">
      <c r="A123" s="77">
        <v>2950</v>
      </c>
      <c r="B123" s="163" t="s">
        <v>231</v>
      </c>
      <c r="C123" s="163" t="s">
        <v>235</v>
      </c>
      <c r="D123" s="70" t="s">
        <v>233</v>
      </c>
      <c r="E123" s="70"/>
      <c r="F123" s="70"/>
      <c r="G123" s="70"/>
      <c r="H123" s="70"/>
      <c r="I123" s="70"/>
      <c r="J123" s="183">
        <v>377</v>
      </c>
      <c r="K123" s="183">
        <v>3</v>
      </c>
      <c r="L123" s="166">
        <v>125.67</v>
      </c>
      <c r="M123" s="167">
        <v>0</v>
      </c>
      <c r="N123" s="167"/>
      <c r="O123" s="192"/>
      <c r="P123" s="192"/>
      <c r="Q123" s="169"/>
      <c r="R123" s="186" t="s">
        <v>1</v>
      </c>
      <c r="S123" s="187" t="s">
        <v>185</v>
      </c>
      <c r="T123" s="172"/>
      <c r="U123" s="172"/>
      <c r="V123" s="172"/>
      <c r="W123" s="173"/>
      <c r="X123" s="174"/>
      <c r="Y123" s="19"/>
      <c r="Z123" s="19"/>
      <c r="AA123" s="19"/>
      <c r="AB123" s="175"/>
      <c r="AC123" s="175"/>
      <c r="AD123" s="176"/>
      <c r="AE123" s="176"/>
      <c r="AF123" s="177"/>
      <c r="AG123" s="178"/>
      <c r="AH123" s="179"/>
      <c r="AI123" s="180"/>
      <c r="AJ123" s="180"/>
      <c r="AK123" s="181"/>
      <c r="AL123" s="117"/>
      <c r="AM123" s="117"/>
    </row>
    <row r="124" spans="1:166" s="182" customFormat="1" ht="15.75" x14ac:dyDescent="0.25">
      <c r="A124" s="77">
        <v>2951</v>
      </c>
      <c r="B124" s="163" t="s">
        <v>231</v>
      </c>
      <c r="C124" s="163" t="s">
        <v>241</v>
      </c>
      <c r="D124" s="70" t="s">
        <v>17</v>
      </c>
      <c r="E124" s="70"/>
      <c r="F124" s="70"/>
      <c r="G124" s="70"/>
      <c r="H124" s="70"/>
      <c r="I124" s="70"/>
      <c r="J124" s="209">
        <v>0</v>
      </c>
      <c r="K124" s="209">
        <v>0</v>
      </c>
      <c r="L124" s="209">
        <v>0</v>
      </c>
      <c r="M124" s="167">
        <v>0</v>
      </c>
      <c r="N124" s="167"/>
      <c r="O124" s="189"/>
      <c r="P124" s="189"/>
      <c r="Q124" s="169"/>
      <c r="R124" s="186" t="s">
        <v>1</v>
      </c>
      <c r="S124" s="187" t="s">
        <v>185</v>
      </c>
      <c r="T124" s="172"/>
      <c r="U124" s="172"/>
      <c r="V124" s="172"/>
      <c r="W124" s="173"/>
      <c r="X124" s="174"/>
      <c r="Y124" s="19"/>
      <c r="Z124" s="19"/>
      <c r="AA124" s="19"/>
      <c r="AB124" s="175"/>
      <c r="AC124" s="175"/>
      <c r="AD124" s="176"/>
      <c r="AE124" s="176"/>
      <c r="AF124" s="177"/>
      <c r="AG124" s="178"/>
      <c r="AH124" s="179"/>
      <c r="AI124" s="180"/>
      <c r="AJ124" s="180"/>
      <c r="AK124" s="181"/>
      <c r="AL124" s="117"/>
      <c r="AM124" s="117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</row>
    <row r="125" spans="1:166" s="182" customFormat="1" ht="15.75" x14ac:dyDescent="0.25">
      <c r="A125" s="77">
        <v>2952</v>
      </c>
      <c r="B125" s="163" t="s">
        <v>230</v>
      </c>
      <c r="C125" s="163" t="s">
        <v>246</v>
      </c>
      <c r="D125" s="70" t="s">
        <v>11</v>
      </c>
      <c r="E125" s="70"/>
      <c r="F125" s="70"/>
      <c r="G125" s="70"/>
      <c r="H125" s="70"/>
      <c r="I125" s="70"/>
      <c r="J125" s="209">
        <v>0</v>
      </c>
      <c r="K125" s="209">
        <v>0</v>
      </c>
      <c r="L125" s="209">
        <v>0</v>
      </c>
      <c r="M125" s="167">
        <v>0</v>
      </c>
      <c r="N125" s="167"/>
      <c r="O125" s="168"/>
      <c r="P125" s="168"/>
      <c r="Q125" s="169"/>
      <c r="R125" s="186" t="s">
        <v>177</v>
      </c>
      <c r="S125" s="187" t="s">
        <v>186</v>
      </c>
      <c r="T125" s="172"/>
      <c r="U125" s="172"/>
      <c r="V125" s="172"/>
      <c r="W125" s="173"/>
      <c r="X125" s="174"/>
      <c r="Y125" s="19"/>
      <c r="Z125" s="19"/>
      <c r="AA125" s="19"/>
      <c r="AB125" s="175"/>
      <c r="AC125" s="175"/>
      <c r="AD125" s="176"/>
      <c r="AE125" s="176"/>
      <c r="AF125" s="177"/>
      <c r="AG125" s="178"/>
      <c r="AH125" s="179"/>
      <c r="AI125" s="180"/>
      <c r="AJ125" s="180"/>
      <c r="AK125" s="181"/>
      <c r="AL125" s="117"/>
      <c r="AM125" s="117"/>
      <c r="AN125" s="198"/>
      <c r="AO125" s="198"/>
      <c r="AP125"/>
      <c r="AQ125"/>
      <c r="AR125" s="198"/>
      <c r="AS125" s="198"/>
      <c r="AT125" s="198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198"/>
      <c r="BF125" s="198"/>
      <c r="BG125" s="198"/>
      <c r="BH125" s="198"/>
      <c r="BI125" s="198"/>
      <c r="BJ125" s="198"/>
      <c r="BK125" s="198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8"/>
      <c r="CA125" s="198"/>
      <c r="CB125" s="198"/>
      <c r="CC125" s="198"/>
      <c r="CD125" s="198"/>
      <c r="CE125" s="198"/>
      <c r="CF125" s="198"/>
      <c r="CG125" s="198"/>
      <c r="CH125" s="198"/>
      <c r="CI125" s="198"/>
      <c r="CJ125" s="198"/>
      <c r="CK125" s="198"/>
      <c r="CL125" s="198"/>
      <c r="CM125" s="198"/>
      <c r="CN125" s="198"/>
      <c r="CO125" s="198"/>
      <c r="CP125" s="198"/>
      <c r="CQ125" s="198"/>
      <c r="CR125" s="198"/>
      <c r="CS125" s="198"/>
      <c r="CT125" s="198"/>
      <c r="CU125" s="198"/>
      <c r="CV125" s="198"/>
      <c r="CW125" s="198"/>
      <c r="CX125" s="198"/>
      <c r="CY125" s="198"/>
      <c r="CZ125" s="198"/>
      <c r="DA125" s="198"/>
      <c r="DB125" s="198"/>
      <c r="DC125" s="198"/>
      <c r="DD125" s="198"/>
      <c r="DE125" s="198"/>
      <c r="DF125" s="198"/>
      <c r="DG125" s="198"/>
      <c r="DH125" s="198"/>
      <c r="DI125" s="198"/>
      <c r="DJ125" s="198"/>
      <c r="DK125" s="198"/>
      <c r="DL125" s="198"/>
      <c r="DM125" s="198"/>
      <c r="DN125" s="198"/>
      <c r="DO125" s="198"/>
      <c r="DP125" s="198"/>
      <c r="DQ125" s="198"/>
      <c r="DR125" s="198"/>
      <c r="DS125" s="198"/>
      <c r="DT125" s="198"/>
      <c r="DU125" s="198"/>
      <c r="DV125" s="198"/>
      <c r="DW125" s="198"/>
      <c r="DX125" s="198"/>
      <c r="DY125" s="198"/>
      <c r="DZ125" s="198"/>
      <c r="EA125" s="198"/>
      <c r="EB125" s="198"/>
      <c r="EC125" s="198"/>
      <c r="ED125" s="198"/>
      <c r="EE125" s="198"/>
      <c r="EF125" s="198"/>
      <c r="EG125" s="198"/>
      <c r="EH125" s="198"/>
      <c r="EI125" s="198"/>
      <c r="EJ125" s="198"/>
      <c r="EK125" s="198"/>
      <c r="EL125" s="198"/>
      <c r="EM125" s="198"/>
      <c r="EN125" s="198"/>
      <c r="EO125" s="198"/>
      <c r="EP125" s="198"/>
      <c r="EQ125" s="198"/>
      <c r="ER125" s="198"/>
      <c r="ES125" s="198"/>
      <c r="ET125" s="198"/>
      <c r="EU125" s="198"/>
      <c r="EV125" s="198"/>
      <c r="EW125" s="198"/>
      <c r="EX125" s="198"/>
      <c r="EY125" s="198"/>
      <c r="EZ125" s="198"/>
      <c r="FA125" s="198"/>
      <c r="FB125" s="198"/>
      <c r="FC125" s="198"/>
      <c r="FD125" s="198"/>
      <c r="FE125" s="198"/>
      <c r="FF125" s="198"/>
      <c r="FG125"/>
      <c r="FH125"/>
      <c r="FI125"/>
      <c r="FJ125"/>
    </row>
    <row r="126" spans="1:166" s="182" customFormat="1" ht="15.75" x14ac:dyDescent="0.25">
      <c r="A126" s="70">
        <v>2953</v>
      </c>
      <c r="B126" s="163" t="s">
        <v>231</v>
      </c>
      <c r="C126" s="163" t="s">
        <v>248</v>
      </c>
      <c r="D126" s="70" t="s">
        <v>233</v>
      </c>
      <c r="E126" s="70"/>
      <c r="F126" s="70"/>
      <c r="G126" s="70"/>
      <c r="H126" s="70"/>
      <c r="I126" s="70"/>
      <c r="J126" s="165">
        <v>549</v>
      </c>
      <c r="K126" s="165">
        <v>4</v>
      </c>
      <c r="L126" s="166">
        <v>137.25</v>
      </c>
      <c r="M126" s="167">
        <v>0</v>
      </c>
      <c r="N126" s="167"/>
      <c r="O126" s="168"/>
      <c r="P126" s="168"/>
      <c r="Q126" s="169"/>
      <c r="R126" s="186" t="s">
        <v>1</v>
      </c>
      <c r="S126" s="187" t="s">
        <v>185</v>
      </c>
      <c r="T126" s="172"/>
      <c r="U126" s="172"/>
      <c r="V126" s="172"/>
      <c r="W126" s="173"/>
      <c r="X126" s="174"/>
      <c r="Y126" s="19"/>
      <c r="Z126" s="19"/>
      <c r="AA126" s="19"/>
      <c r="AB126" s="175"/>
      <c r="AC126" s="175"/>
      <c r="AD126" s="176"/>
      <c r="AE126" s="176"/>
      <c r="AF126" s="177"/>
      <c r="AG126" s="178"/>
      <c r="AH126" s="179"/>
      <c r="AI126" s="180"/>
      <c r="AJ126" s="180"/>
      <c r="AK126" s="181"/>
      <c r="AL126" s="117"/>
      <c r="AM126" s="117"/>
      <c r="AN126"/>
      <c r="AO126"/>
      <c r="AP126" s="198"/>
      <c r="AQ126" s="198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</row>
    <row r="127" spans="1:166" s="182" customFormat="1" ht="15.75" x14ac:dyDescent="0.25">
      <c r="A127" s="77">
        <v>2954</v>
      </c>
      <c r="B127" s="163" t="s">
        <v>231</v>
      </c>
      <c r="C127" s="163" t="s">
        <v>250</v>
      </c>
      <c r="D127" s="70" t="s">
        <v>11</v>
      </c>
      <c r="E127" s="70"/>
      <c r="F127" s="70"/>
      <c r="G127" s="70"/>
      <c r="H127" s="70"/>
      <c r="I127" s="70"/>
      <c r="J127" s="209">
        <v>0</v>
      </c>
      <c r="K127" s="209">
        <v>0</v>
      </c>
      <c r="L127" s="209">
        <v>0</v>
      </c>
      <c r="M127" s="167">
        <v>0</v>
      </c>
      <c r="N127" s="167"/>
      <c r="O127" s="184"/>
      <c r="P127" s="184"/>
      <c r="Q127" s="185"/>
      <c r="R127" s="186" t="s">
        <v>1</v>
      </c>
      <c r="S127" s="187" t="s">
        <v>185</v>
      </c>
      <c r="T127" s="172"/>
      <c r="U127" s="172"/>
      <c r="V127" s="172"/>
      <c r="W127" s="173"/>
      <c r="X127" s="174"/>
      <c r="Y127" s="19"/>
      <c r="Z127" s="19"/>
      <c r="AA127" s="19"/>
      <c r="AB127" s="175"/>
      <c r="AC127" s="175"/>
      <c r="AD127" s="176"/>
      <c r="AE127" s="176"/>
      <c r="AF127" s="177"/>
      <c r="AG127" s="178"/>
      <c r="AH127" s="179"/>
      <c r="AI127" s="180"/>
      <c r="AJ127" s="180"/>
      <c r="AK127" s="181"/>
      <c r="AL127" s="117"/>
      <c r="AM127" s="11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 s="198"/>
    </row>
    <row r="128" spans="1:166" s="182" customFormat="1" ht="15.75" x14ac:dyDescent="0.25">
      <c r="A128" s="77">
        <v>2965</v>
      </c>
      <c r="B128" s="163" t="s">
        <v>230</v>
      </c>
      <c r="C128" s="163" t="s">
        <v>253</v>
      </c>
      <c r="D128" s="70" t="s">
        <v>11</v>
      </c>
      <c r="E128" s="70"/>
      <c r="F128" s="70"/>
      <c r="G128" s="70"/>
      <c r="H128" s="70"/>
      <c r="I128" s="70"/>
      <c r="J128" s="241">
        <v>0</v>
      </c>
      <c r="K128" s="241">
        <v>0</v>
      </c>
      <c r="L128" s="241">
        <v>0</v>
      </c>
      <c r="M128" s="167">
        <v>0</v>
      </c>
      <c r="N128" s="167"/>
      <c r="O128" s="168"/>
      <c r="P128" s="168"/>
      <c r="Q128" s="169"/>
      <c r="R128" s="186" t="s">
        <v>1</v>
      </c>
      <c r="S128" s="187" t="s">
        <v>186</v>
      </c>
      <c r="T128" s="172"/>
      <c r="U128" s="172"/>
      <c r="V128" s="172"/>
      <c r="W128" s="173"/>
      <c r="X128" s="174"/>
      <c r="Y128" s="19"/>
      <c r="Z128" s="19"/>
      <c r="AA128" s="19"/>
      <c r="AB128" s="175"/>
      <c r="AC128" s="175"/>
      <c r="AD128" s="176"/>
      <c r="AE128" s="176"/>
      <c r="AF128" s="177"/>
      <c r="AG128" s="178"/>
      <c r="AH128" s="179"/>
      <c r="AI128" s="180"/>
      <c r="AJ128" s="180"/>
      <c r="AK128" s="181"/>
      <c r="AL128" s="117"/>
      <c r="AM128" s="117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</row>
    <row r="129" spans="1:162" ht="15.75" x14ac:dyDescent="0.25">
      <c r="A129" s="70">
        <v>2967</v>
      </c>
      <c r="B129" s="163" t="s">
        <v>231</v>
      </c>
      <c r="C129" s="164" t="s">
        <v>247</v>
      </c>
      <c r="D129" s="70" t="s">
        <v>11</v>
      </c>
      <c r="E129" s="70"/>
      <c r="F129" s="70"/>
      <c r="G129" s="70"/>
      <c r="H129" s="70"/>
      <c r="I129" s="70"/>
      <c r="J129" s="209">
        <v>0</v>
      </c>
      <c r="K129" s="209">
        <v>0</v>
      </c>
      <c r="L129" s="209">
        <v>0</v>
      </c>
      <c r="M129" s="167">
        <v>0</v>
      </c>
      <c r="N129" s="167"/>
      <c r="O129" s="168"/>
      <c r="P129" s="168"/>
      <c r="Q129" s="169"/>
      <c r="R129" s="186"/>
      <c r="S129" s="187"/>
      <c r="T129" s="172"/>
      <c r="U129" s="172"/>
      <c r="V129" s="172"/>
      <c r="W129" s="173"/>
      <c r="X129" s="174"/>
      <c r="Y129" s="19"/>
      <c r="Z129" s="19"/>
      <c r="AA129" s="19"/>
      <c r="AB129" s="175"/>
      <c r="AC129" s="175"/>
      <c r="AD129" s="176"/>
      <c r="AE129" s="176"/>
      <c r="AF129" s="177"/>
      <c r="AG129" s="178"/>
      <c r="AH129" s="179"/>
      <c r="AI129" s="180"/>
      <c r="AJ129" s="180"/>
      <c r="AK129" s="181"/>
      <c r="AL129" s="117"/>
      <c r="AM129" s="117"/>
    </row>
    <row r="130" spans="1:162" ht="15.75" x14ac:dyDescent="0.25">
      <c r="A130" s="70">
        <v>2982</v>
      </c>
      <c r="B130" s="195" t="s">
        <v>230</v>
      </c>
      <c r="C130" s="164" t="s">
        <v>234</v>
      </c>
      <c r="D130" s="70" t="s">
        <v>11</v>
      </c>
      <c r="E130" s="70"/>
      <c r="F130" s="70"/>
      <c r="G130" s="70"/>
      <c r="H130" s="70"/>
      <c r="I130" s="70"/>
      <c r="J130" s="209">
        <v>0</v>
      </c>
      <c r="K130" s="209">
        <v>0</v>
      </c>
      <c r="L130" s="209">
        <v>0</v>
      </c>
      <c r="M130" s="167">
        <v>0</v>
      </c>
      <c r="N130" s="167"/>
      <c r="O130" s="168"/>
      <c r="P130" s="168"/>
      <c r="Q130" s="169"/>
      <c r="R130" s="186"/>
      <c r="S130" s="187"/>
      <c r="T130" s="172"/>
      <c r="U130" s="172"/>
      <c r="V130" s="172"/>
      <c r="W130" s="173"/>
      <c r="X130" s="174"/>
      <c r="Y130" s="70"/>
      <c r="Z130" s="70"/>
      <c r="AA130" s="70"/>
      <c r="AB130" s="173"/>
      <c r="AC130" s="173"/>
      <c r="AD130" s="119"/>
      <c r="AE130" s="119"/>
      <c r="AF130" s="242"/>
      <c r="AG130" s="243"/>
      <c r="AH130" s="244"/>
      <c r="AI130" s="180"/>
      <c r="AJ130" s="180"/>
      <c r="AK130" s="181"/>
      <c r="AL130" s="117"/>
      <c r="AM130" s="117"/>
    </row>
    <row r="131" spans="1:162" ht="15" customHeight="1" x14ac:dyDescent="0.25">
      <c r="A131" s="70">
        <v>2983</v>
      </c>
      <c r="B131" s="195" t="s">
        <v>231</v>
      </c>
      <c r="C131" s="164" t="s">
        <v>252</v>
      </c>
      <c r="D131" s="70" t="s">
        <v>15</v>
      </c>
      <c r="E131" s="70"/>
      <c r="F131" s="70"/>
      <c r="G131" s="70"/>
      <c r="H131" s="70"/>
      <c r="I131" s="70"/>
      <c r="J131" s="210">
        <v>0</v>
      </c>
      <c r="K131" s="210">
        <v>0</v>
      </c>
      <c r="L131" s="240">
        <v>0</v>
      </c>
      <c r="M131" s="167">
        <v>0</v>
      </c>
      <c r="N131" s="167"/>
      <c r="O131" s="184"/>
      <c r="P131" s="184"/>
      <c r="Q131" s="185"/>
      <c r="R131" s="186"/>
      <c r="S131" s="187"/>
      <c r="T131" s="249"/>
      <c r="U131" s="249"/>
      <c r="V131" s="249"/>
      <c r="W131" s="250"/>
      <c r="X131" s="251"/>
      <c r="AB131" s="250"/>
      <c r="AC131" s="250"/>
      <c r="AD131" s="254"/>
      <c r="AE131" s="254"/>
      <c r="AF131" s="255"/>
      <c r="AG131" s="257"/>
      <c r="AH131" s="259"/>
      <c r="AI131" s="32"/>
      <c r="AJ131" s="32"/>
      <c r="AK131" s="230"/>
      <c r="AL131" s="231"/>
      <c r="AM131" s="231"/>
    </row>
    <row r="132" spans="1:162" ht="15.75" x14ac:dyDescent="0.25">
      <c r="A132" s="77">
        <v>2984</v>
      </c>
      <c r="B132" s="163" t="s">
        <v>231</v>
      </c>
      <c r="C132" s="164" t="s">
        <v>244</v>
      </c>
      <c r="D132" s="70" t="s">
        <v>15</v>
      </c>
      <c r="E132" s="70"/>
      <c r="F132" s="70"/>
      <c r="G132" s="70"/>
      <c r="H132" s="70"/>
      <c r="I132" s="70"/>
      <c r="J132" s="209">
        <v>1036</v>
      </c>
      <c r="K132" s="209">
        <v>7</v>
      </c>
      <c r="L132" s="209">
        <v>148</v>
      </c>
      <c r="M132" s="167">
        <v>0</v>
      </c>
      <c r="N132" s="167"/>
      <c r="O132" s="168"/>
      <c r="P132" s="168"/>
      <c r="Q132" s="169"/>
      <c r="R132" s="186"/>
      <c r="S132" s="187"/>
      <c r="T132" s="249"/>
      <c r="U132" s="249"/>
      <c r="V132" s="249"/>
      <c r="W132" s="250"/>
      <c r="X132" s="251"/>
      <c r="AB132" s="250"/>
      <c r="AC132" s="250"/>
      <c r="AD132" s="254"/>
      <c r="AE132" s="254"/>
      <c r="AF132" s="255"/>
      <c r="AG132" s="257"/>
      <c r="AH132" s="259"/>
      <c r="AI132" s="32"/>
      <c r="AJ132" s="32"/>
      <c r="AK132" s="230"/>
      <c r="AL132" s="231"/>
      <c r="AM132" s="231"/>
      <c r="AN132" s="198"/>
      <c r="AO132" s="198"/>
      <c r="AR132" s="198"/>
      <c r="AS132" s="198"/>
      <c r="AT132" s="198"/>
      <c r="AU132" s="198"/>
      <c r="AV132" s="198"/>
      <c r="AW132" s="198"/>
      <c r="AX132" s="198"/>
      <c r="AY132" s="198"/>
      <c r="AZ132" s="198"/>
      <c r="BA132" s="198"/>
      <c r="BB132" s="198"/>
      <c r="BC132" s="198"/>
      <c r="BD132" s="198"/>
      <c r="BE132" s="198"/>
      <c r="BF132" s="198"/>
      <c r="BG132" s="198"/>
      <c r="BH132" s="198"/>
      <c r="BI132" s="198"/>
      <c r="BJ132" s="198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8"/>
      <c r="CA132" s="198"/>
      <c r="CB132" s="198"/>
      <c r="CC132" s="198"/>
      <c r="CD132" s="198"/>
      <c r="CE132" s="198"/>
      <c r="CF132" s="198"/>
      <c r="CG132" s="198"/>
      <c r="CH132" s="198"/>
      <c r="CI132" s="198"/>
      <c r="CJ132" s="198"/>
      <c r="CK132" s="198"/>
      <c r="CL132" s="198"/>
      <c r="CM132" s="198"/>
      <c r="CN132" s="198"/>
      <c r="CO132" s="198"/>
      <c r="CP132" s="198"/>
      <c r="CQ132" s="198"/>
      <c r="CR132" s="198"/>
      <c r="CS132" s="198"/>
      <c r="CT132" s="198"/>
      <c r="CU132" s="198"/>
      <c r="CV132" s="198"/>
      <c r="CW132" s="198"/>
      <c r="CX132" s="198"/>
      <c r="CY132" s="198"/>
      <c r="CZ132" s="198"/>
      <c r="DA132" s="198"/>
      <c r="DB132" s="198"/>
      <c r="DC132" s="198"/>
      <c r="DD132" s="198"/>
      <c r="DE132" s="198"/>
      <c r="DF132" s="198"/>
      <c r="DG132" s="198"/>
      <c r="DH132" s="198"/>
      <c r="DI132" s="198"/>
      <c r="DJ132" s="198"/>
      <c r="DK132" s="198"/>
      <c r="DL132" s="198"/>
      <c r="DM132" s="198"/>
      <c r="DN132" s="198"/>
      <c r="DO132" s="198"/>
      <c r="DP132" s="198"/>
      <c r="DQ132" s="198"/>
      <c r="DR132" s="198"/>
      <c r="DS132" s="198"/>
      <c r="DT132" s="198"/>
      <c r="DU132" s="198"/>
      <c r="DV132" s="198"/>
      <c r="DW132" s="198"/>
      <c r="DX132" s="198"/>
      <c r="DY132" s="198"/>
      <c r="DZ132" s="198"/>
      <c r="EA132" s="198"/>
      <c r="EB132" s="198"/>
      <c r="EC132" s="198"/>
      <c r="ED132" s="198"/>
      <c r="EE132" s="198"/>
      <c r="EF132" s="198"/>
      <c r="EG132" s="198"/>
      <c r="EH132" s="198"/>
      <c r="EI132" s="198"/>
      <c r="EJ132" s="198"/>
      <c r="EK132" s="198"/>
      <c r="EL132" s="198"/>
      <c r="EM132" s="198"/>
      <c r="EN132" s="198"/>
      <c r="EO132" s="198"/>
      <c r="EP132" s="198"/>
      <c r="EQ132" s="198"/>
      <c r="ER132" s="198"/>
      <c r="ES132" s="198"/>
      <c r="ET132" s="198"/>
      <c r="EU132" s="198"/>
      <c r="EV132" s="198"/>
      <c r="EW132" s="198"/>
      <c r="EX132" s="198"/>
      <c r="EY132" s="198"/>
      <c r="EZ132" s="198"/>
      <c r="FA132" s="198"/>
      <c r="FB132" s="198"/>
      <c r="FC132" s="198"/>
      <c r="FD132" s="198"/>
      <c r="FE132" s="198"/>
      <c r="FF132" s="198"/>
    </row>
    <row r="133" spans="1:162" x14ac:dyDescent="0.25">
      <c r="AP133" s="198"/>
      <c r="AQ133" s="198"/>
    </row>
    <row r="135" spans="1:162" x14ac:dyDescent="0.25">
      <c r="A135" s="25">
        <f>COUNT(A4:A133)</f>
        <v>129</v>
      </c>
    </row>
  </sheetData>
  <mergeCells count="13">
    <mergeCell ref="E1:I1"/>
    <mergeCell ref="J1:N1"/>
    <mergeCell ref="O1:S1"/>
    <mergeCell ref="T1:X1"/>
    <mergeCell ref="Y1:AC1"/>
    <mergeCell ref="AD1:AH1"/>
    <mergeCell ref="AI1:AM1"/>
    <mergeCell ref="J3:N3"/>
    <mergeCell ref="O3:S3"/>
    <mergeCell ref="T3:X3"/>
    <mergeCell ref="Y3:AC3"/>
    <mergeCell ref="AD3:AH3"/>
    <mergeCell ref="AI3:AM3"/>
  </mergeCells>
  <conditionalFormatting sqref="P7:Q10">
    <cfRule type="cellIs" dxfId="32" priority="74" stopIfTrue="1" operator="greaterThanOrEqual">
      <formula>200</formula>
    </cfRule>
  </conditionalFormatting>
  <conditionalFormatting sqref="Q4">
    <cfRule type="cellIs" dxfId="31" priority="3" stopIfTrue="1" operator="greaterThanOrEqual">
      <formula>200</formula>
    </cfRule>
  </conditionalFormatting>
  <conditionalFormatting sqref="Q11:Q12">
    <cfRule type="cellIs" dxfId="30" priority="72" stopIfTrue="1" operator="greaterThanOrEqual">
      <formula>200</formula>
    </cfRule>
  </conditionalFormatting>
  <conditionalFormatting sqref="Q14:Q15">
    <cfRule type="cellIs" dxfId="29" priority="70" stopIfTrue="1" operator="greaterThanOrEqual">
      <formula>200</formula>
    </cfRule>
  </conditionalFormatting>
  <conditionalFormatting sqref="Q17:Q23">
    <cfRule type="cellIs" dxfId="28" priority="64" stopIfTrue="1" operator="greaterThanOrEqual">
      <formula>200</formula>
    </cfRule>
  </conditionalFormatting>
  <conditionalFormatting sqref="Q25:Q33">
    <cfRule type="cellIs" dxfId="27" priority="56" stopIfTrue="1" operator="greaterThanOrEqual">
      <formula>200</formula>
    </cfRule>
  </conditionalFormatting>
  <conditionalFormatting sqref="Q35:Q43">
    <cfRule type="cellIs" dxfId="26" priority="48" stopIfTrue="1" operator="greaterThanOrEqual">
      <formula>200</formula>
    </cfRule>
  </conditionalFormatting>
  <conditionalFormatting sqref="Q45:Q48">
    <cfRule type="cellIs" dxfId="25" priority="45" stopIfTrue="1" operator="greaterThanOrEqual">
      <formula>200</formula>
    </cfRule>
  </conditionalFormatting>
  <conditionalFormatting sqref="Q50:Q51">
    <cfRule type="cellIs" dxfId="24" priority="44" stopIfTrue="1" operator="greaterThanOrEqual">
      <formula>200</formula>
    </cfRule>
  </conditionalFormatting>
  <conditionalFormatting sqref="Q54:Q57">
    <cfRule type="cellIs" dxfId="23" priority="40" stopIfTrue="1" operator="greaterThanOrEqual">
      <formula>200</formula>
    </cfRule>
  </conditionalFormatting>
  <conditionalFormatting sqref="Q60:Q62">
    <cfRule type="cellIs" dxfId="22" priority="37" stopIfTrue="1" operator="greaterThanOrEqual">
      <formula>200</formula>
    </cfRule>
  </conditionalFormatting>
  <conditionalFormatting sqref="Q65">
    <cfRule type="cellIs" dxfId="21" priority="36" stopIfTrue="1" operator="greaterThanOrEqual">
      <formula>200</formula>
    </cfRule>
  </conditionalFormatting>
  <conditionalFormatting sqref="Q70:Q73 Q75">
    <cfRule type="cellIs" dxfId="20" priority="33" stopIfTrue="1" operator="greaterThanOrEqual">
      <formula>200</formula>
    </cfRule>
  </conditionalFormatting>
  <conditionalFormatting sqref="Q77">
    <cfRule type="cellIs" dxfId="19" priority="32" stopIfTrue="1" operator="greaterThanOrEqual">
      <formula>200</formula>
    </cfRule>
  </conditionalFormatting>
  <conditionalFormatting sqref="Q80:Q81">
    <cfRule type="cellIs" dxfId="18" priority="30" stopIfTrue="1" operator="greaterThanOrEqual">
      <formula>200</formula>
    </cfRule>
  </conditionalFormatting>
  <conditionalFormatting sqref="Q83:Q85">
    <cfRule type="cellIs" dxfId="17" priority="27" stopIfTrue="1" operator="greaterThanOrEqual">
      <formula>200</formula>
    </cfRule>
  </conditionalFormatting>
  <conditionalFormatting sqref="Q87:Q88">
    <cfRule type="cellIs" dxfId="16" priority="25" stopIfTrue="1" operator="greaterThanOrEqual">
      <formula>200</formula>
    </cfRule>
  </conditionalFormatting>
  <conditionalFormatting sqref="Q90:Q91">
    <cfRule type="cellIs" dxfId="15" priority="23" stopIfTrue="1" operator="greaterThanOrEqual">
      <formula>200</formula>
    </cfRule>
  </conditionalFormatting>
  <conditionalFormatting sqref="Q95">
    <cfRule type="cellIs" dxfId="14" priority="22" stopIfTrue="1" operator="greaterThanOrEqual">
      <formula>200</formula>
    </cfRule>
  </conditionalFormatting>
  <conditionalFormatting sqref="Q97:Q101">
    <cfRule type="cellIs" dxfId="13" priority="19" stopIfTrue="1" operator="greaterThanOrEqual">
      <formula>200</formula>
    </cfRule>
  </conditionalFormatting>
  <conditionalFormatting sqref="Q103:Q104">
    <cfRule type="cellIs" dxfId="12" priority="18" stopIfTrue="1" operator="greaterThanOrEqual">
      <formula>200</formula>
    </cfRule>
  </conditionalFormatting>
  <conditionalFormatting sqref="Q106:Q110">
    <cfRule type="cellIs" dxfId="11" priority="13" stopIfTrue="1" operator="greaterThanOrEqual">
      <formula>200</formula>
    </cfRule>
  </conditionalFormatting>
  <conditionalFormatting sqref="Q115">
    <cfRule type="cellIs" dxfId="10" priority="12" stopIfTrue="1" operator="greaterThanOrEqual">
      <formula>200</formula>
    </cfRule>
  </conditionalFormatting>
  <conditionalFormatting sqref="Q117:Q118">
    <cfRule type="cellIs" dxfId="9" priority="10" stopIfTrue="1" operator="greaterThanOrEqual">
      <formula>200</formula>
    </cfRule>
  </conditionalFormatting>
  <conditionalFormatting sqref="Q120:Q123">
    <cfRule type="cellIs" dxfId="8" priority="6" stopIfTrue="1" operator="greaterThanOrEqual">
      <formula>200</formula>
    </cfRule>
  </conditionalFormatting>
  <conditionalFormatting sqref="Q129">
    <cfRule type="cellIs" dxfId="7" priority="5" stopIfTrue="1" operator="greaterThanOrEqual">
      <formula>200</formula>
    </cfRule>
  </conditionalFormatting>
  <conditionalFormatting sqref="Q131">
    <cfRule type="cellIs" dxfId="6" priority="4" stopIfTrue="1" operator="greaterThanOrEqual">
      <formula>200</formula>
    </cfRule>
  </conditionalFormatting>
  <conditionalFormatting sqref="R4:S46">
    <cfRule type="cellIs" dxfId="5" priority="2" stopIfTrue="1" operator="equal">
      <formula>IF(#REF!&gt;=200,0,"")</formula>
    </cfRule>
  </conditionalFormatting>
  <conditionalFormatting sqref="S47:S73 R48:R49 S117:S120">
    <cfRule type="cellIs" dxfId="4" priority="79" stopIfTrue="1" operator="equal">
      <formula>IF(#REF!&gt;=200,0,"")</formula>
    </cfRule>
  </conditionalFormatting>
  <conditionalFormatting sqref="AH74">
    <cfRule type="cellIs" dxfId="3" priority="1" stopIfTrue="1" operator="equal">
      <formula>IF(#REF!&gt;=200,0,"")</formula>
    </cfRule>
  </conditionalFormatting>
  <conditionalFormatting sqref="AL4:AM4 AL5:AL51 AM5:AM73 S75:S115 AM75:AM129">
    <cfRule type="cellIs" dxfId="2" priority="80" stopIfTrue="1" operator="equal">
      <formula>IF(#REF!&gt;=200,0,"")</formula>
    </cfRule>
  </conditionalFormatting>
  <hyperlinks>
    <hyperlink ref="D129" r:id="rId1" display="msubito@hotmail.com" xr:uid="{00000000-0004-0000-0400-000000000000}"/>
    <hyperlink ref="D111" r:id="rId2" display="msubito@hotmail.com" xr:uid="{00000000-0004-0000-0400-000001000000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4C8C-3CD0-4438-B4CB-1C649652E1C1}">
  <dimension ref="A1:P116"/>
  <sheetViews>
    <sheetView zoomScale="110" zoomScaleNormal="110" workbookViewId="0">
      <selection activeCell="T7" sqref="T7"/>
    </sheetView>
  </sheetViews>
  <sheetFormatPr baseColWidth="10" defaultRowHeight="14.25" x14ac:dyDescent="0.2"/>
  <cols>
    <col min="1" max="3" width="11.42578125" style="28"/>
    <col min="4" max="6" width="0" style="28" hidden="1" customWidth="1"/>
    <col min="7" max="7" width="19.42578125" style="28" hidden="1" customWidth="1"/>
    <col min="8" max="16384" width="11.42578125" style="28"/>
  </cols>
  <sheetData>
    <row r="1" spans="1:16" ht="36" customHeight="1" x14ac:dyDescent="0.2">
      <c r="A1" s="363" t="s">
        <v>484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</row>
    <row r="2" spans="1:16" ht="60" x14ac:dyDescent="0.2">
      <c r="A2" s="264" t="s">
        <v>256</v>
      </c>
      <c r="B2" s="265" t="s">
        <v>257</v>
      </c>
      <c r="C2" s="266" t="s">
        <v>258</v>
      </c>
      <c r="D2" s="267" t="s">
        <v>259</v>
      </c>
      <c r="E2" s="267" t="s">
        <v>260</v>
      </c>
      <c r="F2" s="268" t="s">
        <v>261</v>
      </c>
      <c r="G2" s="269" t="s">
        <v>262</v>
      </c>
      <c r="H2" s="270" t="s">
        <v>263</v>
      </c>
      <c r="I2" s="270" t="s">
        <v>264</v>
      </c>
      <c r="J2" s="270" t="s">
        <v>265</v>
      </c>
      <c r="K2" s="271" t="s">
        <v>266</v>
      </c>
      <c r="L2" s="271" t="s">
        <v>267</v>
      </c>
      <c r="M2" s="295" t="s">
        <v>268</v>
      </c>
      <c r="N2" s="272" t="s">
        <v>269</v>
      </c>
      <c r="O2" s="273" t="s">
        <v>270</v>
      </c>
      <c r="P2" s="273" t="s">
        <v>271</v>
      </c>
    </row>
    <row r="3" spans="1:16" ht="15" x14ac:dyDescent="0.2">
      <c r="A3" s="274">
        <v>3028</v>
      </c>
      <c r="B3" s="275" t="s">
        <v>272</v>
      </c>
      <c r="C3" s="275" t="s">
        <v>273</v>
      </c>
      <c r="D3" s="114" t="s">
        <v>274</v>
      </c>
      <c r="E3" s="114" t="s">
        <v>275</v>
      </c>
      <c r="F3" s="114" t="s">
        <v>276</v>
      </c>
      <c r="G3" s="114" t="s">
        <v>15</v>
      </c>
      <c r="H3" s="114">
        <v>0</v>
      </c>
      <c r="I3" s="276">
        <v>0</v>
      </c>
      <c r="J3" s="114">
        <v>0</v>
      </c>
      <c r="K3" s="114">
        <v>0</v>
      </c>
      <c r="L3" s="114">
        <v>0</v>
      </c>
      <c r="M3" s="296">
        <v>0</v>
      </c>
      <c r="N3" s="114">
        <v>0</v>
      </c>
      <c r="O3" s="114">
        <v>0</v>
      </c>
      <c r="P3" s="276"/>
    </row>
    <row r="4" spans="1:16" ht="15" x14ac:dyDescent="0.2">
      <c r="A4" s="277">
        <v>2897</v>
      </c>
      <c r="B4" s="278" t="s">
        <v>277</v>
      </c>
      <c r="C4" s="278" t="s">
        <v>278</v>
      </c>
      <c r="D4" s="279" t="s">
        <v>274</v>
      </c>
      <c r="E4" s="114" t="s">
        <v>275</v>
      </c>
      <c r="F4" s="279" t="s">
        <v>240</v>
      </c>
      <c r="G4" s="114" t="s">
        <v>193</v>
      </c>
      <c r="H4" s="114">
        <v>139.58000000000001</v>
      </c>
      <c r="I4" s="276">
        <v>138.65</v>
      </c>
      <c r="J4" s="114">
        <v>136.6</v>
      </c>
      <c r="K4" s="114">
        <v>146</v>
      </c>
      <c r="L4" s="114">
        <v>19892</v>
      </c>
      <c r="M4" s="296">
        <v>136.25</v>
      </c>
      <c r="N4" s="114">
        <v>136.25</v>
      </c>
      <c r="O4" s="114">
        <f>IF(AND(N4&lt;&gt;"",N4&lt;&gt;0),IF(N4&gt;=200,0,IF(N4&lt;143,40,ROUND(((ROUNDUP((200-N4),0))*0.7),0))),"")</f>
        <v>40</v>
      </c>
      <c r="P4" s="276" t="str">
        <f>IF(A4="LE","",IF(F4="H",IF(N4&gt;=0,IF(N4&gt;=190,"HA",IF(N4&gt;=178,"HB","HC")),""),IF(F4="D",IF(N4&gt;=20,IF(N4&gt;=170,"DA","DB"),""))))</f>
        <v>DB</v>
      </c>
    </row>
    <row r="5" spans="1:16" ht="15" x14ac:dyDescent="0.2">
      <c r="A5" s="274">
        <v>3031</v>
      </c>
      <c r="B5" s="275" t="s">
        <v>279</v>
      </c>
      <c r="C5" s="275" t="s">
        <v>280</v>
      </c>
      <c r="D5" s="114" t="s">
        <v>274</v>
      </c>
      <c r="E5" s="114" t="s">
        <v>275</v>
      </c>
      <c r="F5" s="114" t="s">
        <v>276</v>
      </c>
      <c r="G5" s="114" t="s">
        <v>15</v>
      </c>
      <c r="H5" s="280"/>
      <c r="I5" s="280"/>
      <c r="J5" s="280"/>
      <c r="K5" s="114">
        <v>4</v>
      </c>
      <c r="L5" s="114">
        <v>626</v>
      </c>
      <c r="M5" s="296">
        <v>156.5</v>
      </c>
      <c r="N5" s="114">
        <v>0</v>
      </c>
      <c r="O5" s="114">
        <v>0</v>
      </c>
      <c r="P5" s="276"/>
    </row>
    <row r="6" spans="1:16" ht="15" x14ac:dyDescent="0.2">
      <c r="A6" s="274">
        <v>1819</v>
      </c>
      <c r="B6" s="281" t="s">
        <v>281</v>
      </c>
      <c r="C6" s="282" t="s">
        <v>282</v>
      </c>
      <c r="D6" s="283" t="s">
        <v>283</v>
      </c>
      <c r="E6" s="114" t="s">
        <v>275</v>
      </c>
      <c r="F6" s="284" t="s">
        <v>240</v>
      </c>
      <c r="G6" s="114" t="s">
        <v>194</v>
      </c>
      <c r="H6" s="114">
        <v>161.47999999999999</v>
      </c>
      <c r="I6" s="276">
        <v>160.94</v>
      </c>
      <c r="J6" s="114">
        <v>161.04</v>
      </c>
      <c r="K6" s="114">
        <v>250</v>
      </c>
      <c r="L6" s="114">
        <v>40241</v>
      </c>
      <c r="M6" s="296">
        <v>160.96</v>
      </c>
      <c r="N6" s="114">
        <v>160.96</v>
      </c>
      <c r="O6" s="114">
        <f>IF(AND(N6&lt;&gt;"",N6&lt;&gt;0),IF(N6&gt;=200,0,IF(N6&lt;143,40,ROUND(((ROUNDUP((200-N6),0))*0.7),0))),"")</f>
        <v>28</v>
      </c>
      <c r="P6" s="276" t="str">
        <f>IF(A6="LE","",IF(F6="H",IF(N6&gt;=0,IF(N6&gt;=190,"HA",IF(N6&gt;=178,"HB","HC")),""),IF(F6="D",IF(N6&gt;=20,IF(N6&gt;=170,"DA","DB"),""))))</f>
        <v>DB</v>
      </c>
    </row>
    <row r="7" spans="1:16" ht="15" x14ac:dyDescent="0.2">
      <c r="A7" s="274">
        <v>48</v>
      </c>
      <c r="B7" s="281" t="s">
        <v>284</v>
      </c>
      <c r="C7" s="282" t="s">
        <v>285</v>
      </c>
      <c r="D7" s="284" t="s">
        <v>274</v>
      </c>
      <c r="E7" s="114" t="s">
        <v>275</v>
      </c>
      <c r="F7" s="284" t="s">
        <v>276</v>
      </c>
      <c r="G7" s="114" t="s">
        <v>195</v>
      </c>
      <c r="H7" s="114">
        <v>178.07</v>
      </c>
      <c r="I7" s="276">
        <v>177.74</v>
      </c>
      <c r="J7" s="114">
        <v>176.18</v>
      </c>
      <c r="K7" s="114">
        <v>46</v>
      </c>
      <c r="L7" s="114">
        <v>8209</v>
      </c>
      <c r="M7" s="296">
        <v>178.46</v>
      </c>
      <c r="N7" s="114">
        <v>178.46</v>
      </c>
      <c r="O7" s="114">
        <f>IF(AND(N7&lt;&gt;"",N7&lt;&gt;0),IF(N7&gt;=200,0,IF(N7&lt;143,40,ROUND(((ROUNDUP((200-N7),0))*0.7),0))),"")</f>
        <v>15</v>
      </c>
      <c r="P7" s="276" t="str">
        <f>IF(A7="LE","",IF(F7="H",IF(N7&gt;=0,IF(N7&gt;=190,"HA",IF(N7&gt;=178,"HB","HC")),""),IF(F7="D",IF(N7&gt;=20,IF(N7&gt;=170,"DA","DB"),""))))</f>
        <v>HB</v>
      </c>
    </row>
    <row r="8" spans="1:16" ht="15" x14ac:dyDescent="0.2">
      <c r="A8" s="285">
        <v>1739</v>
      </c>
      <c r="B8" s="286" t="s">
        <v>286</v>
      </c>
      <c r="C8" s="286" t="s">
        <v>287</v>
      </c>
      <c r="D8" s="284" t="s">
        <v>288</v>
      </c>
      <c r="E8" s="114" t="s">
        <v>275</v>
      </c>
      <c r="F8" s="279" t="s">
        <v>240</v>
      </c>
      <c r="G8" s="114" t="s">
        <v>9</v>
      </c>
      <c r="H8" s="114">
        <v>0</v>
      </c>
      <c r="I8" s="276">
        <v>0</v>
      </c>
      <c r="J8" s="114">
        <v>0</v>
      </c>
      <c r="K8" s="114">
        <v>14</v>
      </c>
      <c r="L8" s="114">
        <v>2056</v>
      </c>
      <c r="M8" s="296">
        <v>146.86000000000001</v>
      </c>
      <c r="N8" s="114">
        <v>0</v>
      </c>
      <c r="O8" s="114">
        <v>0</v>
      </c>
      <c r="P8" s="276"/>
    </row>
    <row r="9" spans="1:16" ht="15" x14ac:dyDescent="0.2">
      <c r="A9" s="274">
        <v>2210</v>
      </c>
      <c r="B9" s="281" t="s">
        <v>289</v>
      </c>
      <c r="C9" s="282" t="s">
        <v>290</v>
      </c>
      <c r="D9" s="283" t="s">
        <v>274</v>
      </c>
      <c r="E9" s="114" t="s">
        <v>275</v>
      </c>
      <c r="F9" s="284" t="s">
        <v>276</v>
      </c>
      <c r="G9" s="114" t="s">
        <v>192</v>
      </c>
      <c r="H9" s="114">
        <v>168.81</v>
      </c>
      <c r="I9" s="276">
        <v>168.41</v>
      </c>
      <c r="J9" s="114">
        <v>166.31</v>
      </c>
      <c r="K9" s="114">
        <v>65</v>
      </c>
      <c r="L9" s="114">
        <v>10810</v>
      </c>
      <c r="M9" s="296">
        <v>166.31</v>
      </c>
      <c r="N9" s="114">
        <v>166.31</v>
      </c>
      <c r="O9" s="114">
        <f>IF(AND(N9&lt;&gt;"",N9&lt;&gt;0),IF(N9&gt;=200,0,IF(N9&lt;143,40,ROUND(((ROUNDUP((200-N9),0))*0.7),0))),"")</f>
        <v>24</v>
      </c>
      <c r="P9" s="276" t="str">
        <f>IF(A9="LE","",IF(F9="H",IF(N9&gt;=0,IF(N9&gt;=190,"HA",IF(N9&gt;=178,"HB","HC")),""),IF(F9="D",IF(N9&gt;=20,IF(N9&gt;=170,"DA","DB"),""))))</f>
        <v>HC</v>
      </c>
    </row>
    <row r="10" spans="1:16" ht="15" x14ac:dyDescent="0.2">
      <c r="A10" s="274">
        <v>236</v>
      </c>
      <c r="B10" s="287" t="s">
        <v>291</v>
      </c>
      <c r="C10" s="282" t="s">
        <v>292</v>
      </c>
      <c r="D10" s="284" t="s">
        <v>274</v>
      </c>
      <c r="E10" s="114" t="s">
        <v>275</v>
      </c>
      <c r="F10" s="284" t="s">
        <v>276</v>
      </c>
      <c r="G10" s="114" t="s">
        <v>196</v>
      </c>
      <c r="H10" s="114">
        <v>0</v>
      </c>
      <c r="I10" s="276">
        <v>0</v>
      </c>
      <c r="J10" s="114">
        <v>0</v>
      </c>
      <c r="K10" s="114">
        <v>0</v>
      </c>
      <c r="L10" s="114">
        <v>0</v>
      </c>
      <c r="M10" s="296">
        <v>0</v>
      </c>
      <c r="N10" s="114">
        <v>0</v>
      </c>
      <c r="O10" s="114">
        <v>0</v>
      </c>
      <c r="P10" s="276"/>
    </row>
    <row r="11" spans="1:16" ht="15" x14ac:dyDescent="0.2">
      <c r="A11" s="274">
        <v>111</v>
      </c>
      <c r="B11" s="281" t="s">
        <v>293</v>
      </c>
      <c r="C11" s="282" t="s">
        <v>294</v>
      </c>
      <c r="D11" s="284" t="s">
        <v>274</v>
      </c>
      <c r="E11" s="114" t="s">
        <v>275</v>
      </c>
      <c r="F11" s="284" t="s">
        <v>276</v>
      </c>
      <c r="G11" s="114" t="s">
        <v>195</v>
      </c>
      <c r="H11" s="114">
        <v>163.04</v>
      </c>
      <c r="I11" s="276">
        <v>163.47</v>
      </c>
      <c r="J11" s="114">
        <v>162.72</v>
      </c>
      <c r="K11" s="114">
        <v>153</v>
      </c>
      <c r="L11" s="114">
        <v>24946</v>
      </c>
      <c r="M11" s="296">
        <v>163.05000000000001</v>
      </c>
      <c r="N11" s="114">
        <v>163.05000000000001</v>
      </c>
      <c r="O11" s="114">
        <f t="shared" ref="O11:O21" si="0">IF(AND(N11&lt;&gt;"",N11&lt;&gt;0),IF(N11&gt;=200,0,IF(N11&lt;143,40,ROUND(((ROUNDUP((200-N11),0))*0.7),0))),"")</f>
        <v>26</v>
      </c>
      <c r="P11" s="276" t="str">
        <f t="shared" ref="P11:P21" si="1">IF(A11="LE","",IF(F11="H",IF(N11&gt;=0,IF(N11&gt;=190,"HA",IF(N11&gt;=178,"HB","HC")),""),IF(F11="D",IF(N11&gt;=20,IF(N11&gt;=170,"DA","DB"),""))))</f>
        <v>HC</v>
      </c>
    </row>
    <row r="12" spans="1:16" ht="15" x14ac:dyDescent="0.2">
      <c r="A12" s="274">
        <v>123</v>
      </c>
      <c r="B12" s="281" t="s">
        <v>295</v>
      </c>
      <c r="C12" s="282" t="s">
        <v>296</v>
      </c>
      <c r="D12" s="284" t="s">
        <v>274</v>
      </c>
      <c r="E12" s="114" t="s">
        <v>275</v>
      </c>
      <c r="F12" s="284" t="s">
        <v>276</v>
      </c>
      <c r="G12" s="114" t="s">
        <v>197</v>
      </c>
      <c r="H12" s="114">
        <v>175.15</v>
      </c>
      <c r="I12" s="276">
        <v>172.56</v>
      </c>
      <c r="J12" s="114">
        <v>177.86</v>
      </c>
      <c r="K12" s="114">
        <v>51</v>
      </c>
      <c r="L12" s="114">
        <v>9227</v>
      </c>
      <c r="M12" s="296">
        <v>180.92</v>
      </c>
      <c r="N12" s="114">
        <v>180.92</v>
      </c>
      <c r="O12" s="114">
        <f t="shared" si="0"/>
        <v>14</v>
      </c>
      <c r="P12" s="276" t="str">
        <f t="shared" si="1"/>
        <v>HB</v>
      </c>
    </row>
    <row r="13" spans="1:16" ht="15" x14ac:dyDescent="0.2">
      <c r="A13" s="274">
        <v>132</v>
      </c>
      <c r="B13" s="281" t="s">
        <v>297</v>
      </c>
      <c r="C13" s="282" t="s">
        <v>298</v>
      </c>
      <c r="D13" s="284" t="s">
        <v>274</v>
      </c>
      <c r="E13" s="114" t="s">
        <v>275</v>
      </c>
      <c r="F13" s="284" t="s">
        <v>276</v>
      </c>
      <c r="G13" s="114" t="s">
        <v>198</v>
      </c>
      <c r="H13" s="114">
        <v>179.27</v>
      </c>
      <c r="I13" s="276">
        <v>178.33</v>
      </c>
      <c r="J13" s="114">
        <v>177.27</v>
      </c>
      <c r="K13" s="114">
        <v>80</v>
      </c>
      <c r="L13" s="114">
        <v>14332</v>
      </c>
      <c r="M13" s="296">
        <v>179.15</v>
      </c>
      <c r="N13" s="114">
        <v>179.15</v>
      </c>
      <c r="O13" s="114">
        <f t="shared" si="0"/>
        <v>15</v>
      </c>
      <c r="P13" s="276" t="str">
        <f t="shared" si="1"/>
        <v>HB</v>
      </c>
    </row>
    <row r="14" spans="1:16" ht="15" x14ac:dyDescent="0.2">
      <c r="A14" s="274">
        <v>138</v>
      </c>
      <c r="B14" s="287" t="s">
        <v>299</v>
      </c>
      <c r="C14" s="282" t="s">
        <v>300</v>
      </c>
      <c r="D14" s="284" t="s">
        <v>274</v>
      </c>
      <c r="E14" s="114" t="s">
        <v>275</v>
      </c>
      <c r="F14" s="284" t="s">
        <v>240</v>
      </c>
      <c r="G14" s="114" t="s">
        <v>199</v>
      </c>
      <c r="H14" s="114">
        <v>152.82</v>
      </c>
      <c r="I14" s="276">
        <v>148.91999999999999</v>
      </c>
      <c r="J14" s="114">
        <v>145.85</v>
      </c>
      <c r="K14" s="114">
        <v>34</v>
      </c>
      <c r="L14" s="114">
        <v>4959</v>
      </c>
      <c r="M14" s="296">
        <v>145.85</v>
      </c>
      <c r="N14" s="114">
        <v>145.85</v>
      </c>
      <c r="O14" s="114">
        <f t="shared" si="0"/>
        <v>39</v>
      </c>
      <c r="P14" s="276" t="str">
        <f t="shared" si="1"/>
        <v>DB</v>
      </c>
    </row>
    <row r="15" spans="1:16" ht="15" x14ac:dyDescent="0.2">
      <c r="A15" s="274">
        <v>142</v>
      </c>
      <c r="B15" s="281" t="s">
        <v>301</v>
      </c>
      <c r="C15" s="282" t="s">
        <v>302</v>
      </c>
      <c r="D15" s="284" t="s">
        <v>274</v>
      </c>
      <c r="E15" s="114" t="s">
        <v>275</v>
      </c>
      <c r="F15" s="284" t="s">
        <v>276</v>
      </c>
      <c r="G15" s="114" t="s">
        <v>194</v>
      </c>
      <c r="H15" s="114">
        <v>168.33</v>
      </c>
      <c r="I15" s="276">
        <v>167.97</v>
      </c>
      <c r="J15" s="114">
        <v>165</v>
      </c>
      <c r="K15" s="114">
        <v>30</v>
      </c>
      <c r="L15" s="114">
        <v>5077</v>
      </c>
      <c r="M15" s="296">
        <v>169.23</v>
      </c>
      <c r="N15" s="114">
        <v>169.23</v>
      </c>
      <c r="O15" s="114">
        <f t="shared" si="0"/>
        <v>22</v>
      </c>
      <c r="P15" s="276" t="str">
        <f t="shared" si="1"/>
        <v>HC</v>
      </c>
    </row>
    <row r="16" spans="1:16" ht="15" x14ac:dyDescent="0.2">
      <c r="A16" s="274">
        <v>1474</v>
      </c>
      <c r="B16" s="281" t="s">
        <v>303</v>
      </c>
      <c r="C16" s="282" t="s">
        <v>304</v>
      </c>
      <c r="D16" s="283" t="s">
        <v>274</v>
      </c>
      <c r="E16" s="114" t="s">
        <v>275</v>
      </c>
      <c r="F16" s="284" t="s">
        <v>276</v>
      </c>
      <c r="G16" s="114" t="s">
        <v>194</v>
      </c>
      <c r="H16" s="114">
        <v>0</v>
      </c>
      <c r="I16" s="276">
        <v>152.6</v>
      </c>
      <c r="J16" s="114">
        <v>155.18</v>
      </c>
      <c r="K16" s="114">
        <v>24</v>
      </c>
      <c r="L16" s="114">
        <v>3754</v>
      </c>
      <c r="M16" s="296">
        <v>156.41999999999999</v>
      </c>
      <c r="N16" s="114">
        <v>156.41999999999999</v>
      </c>
      <c r="O16" s="114">
        <f t="shared" si="0"/>
        <v>31</v>
      </c>
      <c r="P16" s="276" t="str">
        <f t="shared" si="1"/>
        <v>HC</v>
      </c>
    </row>
    <row r="17" spans="1:16" ht="15" x14ac:dyDescent="0.2">
      <c r="A17" s="274">
        <v>151</v>
      </c>
      <c r="B17" s="288" t="s">
        <v>305</v>
      </c>
      <c r="C17" s="282" t="s">
        <v>306</v>
      </c>
      <c r="D17" s="284" t="s">
        <v>274</v>
      </c>
      <c r="E17" s="114" t="s">
        <v>275</v>
      </c>
      <c r="F17" s="284" t="s">
        <v>276</v>
      </c>
      <c r="G17" s="114" t="s">
        <v>198</v>
      </c>
      <c r="H17" s="114">
        <v>175.04</v>
      </c>
      <c r="I17" s="276">
        <v>175.02</v>
      </c>
      <c r="J17" s="114">
        <v>176.71</v>
      </c>
      <c r="K17" s="114">
        <v>134</v>
      </c>
      <c r="L17" s="114">
        <v>23811</v>
      </c>
      <c r="M17" s="296">
        <v>177.69</v>
      </c>
      <c r="N17" s="114">
        <v>177.69</v>
      </c>
      <c r="O17" s="114">
        <f t="shared" si="0"/>
        <v>16</v>
      </c>
      <c r="P17" s="276" t="str">
        <f t="shared" si="1"/>
        <v>HC</v>
      </c>
    </row>
    <row r="18" spans="1:16" ht="15" x14ac:dyDescent="0.2">
      <c r="A18" s="274">
        <v>2138</v>
      </c>
      <c r="B18" s="281" t="s">
        <v>307</v>
      </c>
      <c r="C18" s="282" t="s">
        <v>308</v>
      </c>
      <c r="D18" s="283" t="s">
        <v>309</v>
      </c>
      <c r="E18" s="114" t="s">
        <v>275</v>
      </c>
      <c r="F18" s="284" t="s">
        <v>276</v>
      </c>
      <c r="G18" s="114" t="s">
        <v>192</v>
      </c>
      <c r="H18" s="114">
        <v>182.3</v>
      </c>
      <c r="I18" s="276">
        <v>184.1</v>
      </c>
      <c r="J18" s="114">
        <v>183.01</v>
      </c>
      <c r="K18" s="114">
        <v>295</v>
      </c>
      <c r="L18" s="114">
        <v>53963</v>
      </c>
      <c r="M18" s="296">
        <v>182.93</v>
      </c>
      <c r="N18" s="114">
        <v>182.93</v>
      </c>
      <c r="O18" s="114">
        <f t="shared" si="0"/>
        <v>13</v>
      </c>
      <c r="P18" s="276" t="str">
        <f t="shared" si="1"/>
        <v>HB</v>
      </c>
    </row>
    <row r="19" spans="1:16" ht="15" x14ac:dyDescent="0.2">
      <c r="A19" s="277">
        <v>2822</v>
      </c>
      <c r="B19" s="289" t="s">
        <v>310</v>
      </c>
      <c r="C19" s="275" t="s">
        <v>311</v>
      </c>
      <c r="D19" s="114" t="s">
        <v>288</v>
      </c>
      <c r="E19" s="114" t="s">
        <v>275</v>
      </c>
      <c r="F19" s="279" t="s">
        <v>276</v>
      </c>
      <c r="G19" s="114" t="s">
        <v>312</v>
      </c>
      <c r="H19" s="114">
        <v>174.24</v>
      </c>
      <c r="I19" s="276">
        <v>171.4</v>
      </c>
      <c r="J19" s="114">
        <v>171.52</v>
      </c>
      <c r="K19" s="114">
        <v>102</v>
      </c>
      <c r="L19" s="114">
        <v>17446</v>
      </c>
      <c r="M19" s="296">
        <v>171.04</v>
      </c>
      <c r="N19" s="114">
        <v>171.04</v>
      </c>
      <c r="O19" s="114">
        <f t="shared" si="0"/>
        <v>20</v>
      </c>
      <c r="P19" s="276" t="str">
        <f t="shared" si="1"/>
        <v>HC</v>
      </c>
    </row>
    <row r="20" spans="1:16" ht="15" x14ac:dyDescent="0.2">
      <c r="A20" s="274">
        <v>1782</v>
      </c>
      <c r="B20" s="281" t="s">
        <v>313</v>
      </c>
      <c r="C20" s="282" t="s">
        <v>314</v>
      </c>
      <c r="D20" s="283" t="s">
        <v>288</v>
      </c>
      <c r="E20" s="114" t="s">
        <v>275</v>
      </c>
      <c r="F20" s="284" t="s">
        <v>276</v>
      </c>
      <c r="G20" s="114" t="s">
        <v>201</v>
      </c>
      <c r="H20" s="114">
        <v>168.36</v>
      </c>
      <c r="I20" s="276">
        <v>164.42</v>
      </c>
      <c r="J20" s="114">
        <v>153.57</v>
      </c>
      <c r="K20" s="114">
        <v>44</v>
      </c>
      <c r="L20" s="114">
        <v>6986</v>
      </c>
      <c r="M20" s="296">
        <v>158.77000000000001</v>
      </c>
      <c r="N20" s="114">
        <v>158.77000000000001</v>
      </c>
      <c r="O20" s="114">
        <f t="shared" si="0"/>
        <v>29</v>
      </c>
      <c r="P20" s="276" t="str">
        <f t="shared" si="1"/>
        <v>HC</v>
      </c>
    </row>
    <row r="21" spans="1:16" ht="15" x14ac:dyDescent="0.2">
      <c r="A21" s="274">
        <v>1210</v>
      </c>
      <c r="B21" s="281" t="s">
        <v>315</v>
      </c>
      <c r="C21" s="282" t="s">
        <v>304</v>
      </c>
      <c r="D21" s="284" t="s">
        <v>274</v>
      </c>
      <c r="E21" s="114" t="s">
        <v>275</v>
      </c>
      <c r="F21" s="284" t="s">
        <v>276</v>
      </c>
      <c r="G21" s="114" t="s">
        <v>194</v>
      </c>
      <c r="H21" s="114">
        <v>160.26</v>
      </c>
      <c r="I21" s="276">
        <v>156.46</v>
      </c>
      <c r="J21" s="114">
        <v>154.65</v>
      </c>
      <c r="K21" s="114">
        <v>91</v>
      </c>
      <c r="L21" s="114">
        <v>14080</v>
      </c>
      <c r="M21" s="296">
        <v>154.72999999999999</v>
      </c>
      <c r="N21" s="114">
        <v>154.72999999999999</v>
      </c>
      <c r="O21" s="114">
        <f t="shared" si="0"/>
        <v>32</v>
      </c>
      <c r="P21" s="276" t="str">
        <f t="shared" si="1"/>
        <v>HC</v>
      </c>
    </row>
    <row r="22" spans="1:16" ht="15" x14ac:dyDescent="0.2">
      <c r="A22" s="274">
        <v>2220</v>
      </c>
      <c r="B22" s="288" t="s">
        <v>316</v>
      </c>
      <c r="C22" s="282" t="s">
        <v>317</v>
      </c>
      <c r="D22" s="283" t="s">
        <v>274</v>
      </c>
      <c r="E22" s="114" t="s">
        <v>275</v>
      </c>
      <c r="F22" s="284" t="s">
        <v>276</v>
      </c>
      <c r="G22" s="114" t="s">
        <v>197</v>
      </c>
      <c r="H22" s="114">
        <v>0</v>
      </c>
      <c r="I22" s="276">
        <v>0</v>
      </c>
      <c r="J22" s="114">
        <v>0</v>
      </c>
      <c r="K22" s="114">
        <v>3</v>
      </c>
      <c r="L22" s="114">
        <v>516</v>
      </c>
      <c r="M22" s="296">
        <v>172</v>
      </c>
      <c r="N22" s="114">
        <v>0</v>
      </c>
      <c r="O22" s="114">
        <v>0</v>
      </c>
      <c r="P22" s="276"/>
    </row>
    <row r="23" spans="1:16" ht="15" x14ac:dyDescent="0.2">
      <c r="A23" s="290">
        <v>2772</v>
      </c>
      <c r="B23" s="291" t="s">
        <v>318</v>
      </c>
      <c r="C23" s="282" t="s">
        <v>319</v>
      </c>
      <c r="D23" s="114" t="s">
        <v>274</v>
      </c>
      <c r="E23" s="114" t="s">
        <v>275</v>
      </c>
      <c r="F23" s="114" t="s">
        <v>276</v>
      </c>
      <c r="G23" s="114" t="s">
        <v>197</v>
      </c>
      <c r="H23" s="114">
        <v>0</v>
      </c>
      <c r="I23" s="276">
        <v>0</v>
      </c>
      <c r="J23" s="114">
        <v>0</v>
      </c>
      <c r="K23" s="114">
        <v>0</v>
      </c>
      <c r="L23" s="114">
        <v>0</v>
      </c>
      <c r="M23" s="296">
        <v>0</v>
      </c>
      <c r="N23" s="114">
        <v>0</v>
      </c>
      <c r="O23" s="114">
        <v>0</v>
      </c>
      <c r="P23" s="276"/>
    </row>
    <row r="24" spans="1:16" ht="15" x14ac:dyDescent="0.2">
      <c r="A24" s="274">
        <v>2792</v>
      </c>
      <c r="B24" s="281" t="s">
        <v>320</v>
      </c>
      <c r="C24" s="282" t="s">
        <v>321</v>
      </c>
      <c r="D24" s="283" t="s">
        <v>274</v>
      </c>
      <c r="E24" s="114" t="s">
        <v>275</v>
      </c>
      <c r="F24" s="284" t="s">
        <v>276</v>
      </c>
      <c r="G24" s="114" t="s">
        <v>192</v>
      </c>
      <c r="H24" s="114">
        <v>0</v>
      </c>
      <c r="I24" s="276">
        <v>159.5</v>
      </c>
      <c r="J24" s="114">
        <v>163.13</v>
      </c>
      <c r="K24" s="114">
        <v>20</v>
      </c>
      <c r="L24" s="114">
        <v>3282</v>
      </c>
      <c r="M24" s="296">
        <v>164.1</v>
      </c>
      <c r="N24" s="114">
        <v>164.1</v>
      </c>
      <c r="O24" s="114">
        <f t="shared" ref="O24:O42" si="2">IF(AND(N24&lt;&gt;"",N24&lt;&gt;0),IF(N24&gt;=200,0,IF(N24&lt;143,40,ROUND(((ROUNDUP((200-N24),0))*0.7),0))),"")</f>
        <v>25</v>
      </c>
      <c r="P24" s="276" t="str">
        <f t="shared" ref="P24:P42" si="3">IF(A24="LE","",IF(F24="H",IF(N24&gt;=0,IF(N24&gt;=190,"HA",IF(N24&gt;=178,"HB","HC")),""),IF(F24="D",IF(N24&gt;=20,IF(N24&gt;=170,"DA","DB"),""))))</f>
        <v>HC</v>
      </c>
    </row>
    <row r="25" spans="1:16" ht="15" x14ac:dyDescent="0.2">
      <c r="A25" s="274">
        <v>189</v>
      </c>
      <c r="B25" s="281" t="s">
        <v>322</v>
      </c>
      <c r="C25" s="282" t="s">
        <v>323</v>
      </c>
      <c r="D25" s="284" t="s">
        <v>274</v>
      </c>
      <c r="E25" s="114" t="s">
        <v>275</v>
      </c>
      <c r="F25" s="284" t="s">
        <v>276</v>
      </c>
      <c r="G25" s="114" t="s">
        <v>195</v>
      </c>
      <c r="H25" s="114">
        <v>175.77</v>
      </c>
      <c r="I25" s="276">
        <v>174.88</v>
      </c>
      <c r="J25" s="114">
        <v>176.28</v>
      </c>
      <c r="K25" s="114">
        <v>218</v>
      </c>
      <c r="L25" s="114">
        <v>38738</v>
      </c>
      <c r="M25" s="296">
        <v>177.7</v>
      </c>
      <c r="N25" s="114">
        <v>177.7</v>
      </c>
      <c r="O25" s="114">
        <f t="shared" si="2"/>
        <v>16</v>
      </c>
      <c r="P25" s="276" t="str">
        <f t="shared" si="3"/>
        <v>HC</v>
      </c>
    </row>
    <row r="26" spans="1:16" ht="15" x14ac:dyDescent="0.2">
      <c r="A26" s="274">
        <v>192</v>
      </c>
      <c r="B26" s="281" t="s">
        <v>324</v>
      </c>
      <c r="C26" s="282" t="s">
        <v>325</v>
      </c>
      <c r="D26" s="284" t="s">
        <v>274</v>
      </c>
      <c r="E26" s="114" t="s">
        <v>275</v>
      </c>
      <c r="F26" s="284" t="s">
        <v>276</v>
      </c>
      <c r="G26" s="114" t="s">
        <v>193</v>
      </c>
      <c r="H26" s="114">
        <v>175.24</v>
      </c>
      <c r="I26" s="276">
        <v>174.63</v>
      </c>
      <c r="J26" s="114">
        <v>173.52</v>
      </c>
      <c r="K26" s="114">
        <v>99</v>
      </c>
      <c r="L26" s="114">
        <v>17200</v>
      </c>
      <c r="M26" s="296">
        <v>173.74</v>
      </c>
      <c r="N26" s="114">
        <v>173.74</v>
      </c>
      <c r="O26" s="114">
        <f t="shared" si="2"/>
        <v>19</v>
      </c>
      <c r="P26" s="276" t="str">
        <f t="shared" si="3"/>
        <v>HC</v>
      </c>
    </row>
    <row r="27" spans="1:16" ht="15" x14ac:dyDescent="0.2">
      <c r="A27" s="285">
        <v>2819</v>
      </c>
      <c r="B27" s="286" t="s">
        <v>326</v>
      </c>
      <c r="C27" s="286" t="s">
        <v>296</v>
      </c>
      <c r="D27" s="279" t="s">
        <v>327</v>
      </c>
      <c r="E27" s="114" t="s">
        <v>275</v>
      </c>
      <c r="F27" s="279" t="s">
        <v>276</v>
      </c>
      <c r="G27" s="114" t="s">
        <v>178</v>
      </c>
      <c r="H27" s="114">
        <v>175.91</v>
      </c>
      <c r="I27" s="276">
        <v>174.95</v>
      </c>
      <c r="J27" s="114">
        <v>172.66</v>
      </c>
      <c r="K27" s="114">
        <v>38</v>
      </c>
      <c r="L27" s="114">
        <v>6536</v>
      </c>
      <c r="M27" s="296">
        <v>172</v>
      </c>
      <c r="N27" s="114">
        <v>172</v>
      </c>
      <c r="O27" s="114">
        <f t="shared" si="2"/>
        <v>20</v>
      </c>
      <c r="P27" s="276" t="str">
        <f t="shared" si="3"/>
        <v>HC</v>
      </c>
    </row>
    <row r="28" spans="1:16" ht="15" x14ac:dyDescent="0.2">
      <c r="A28" s="274">
        <v>2693</v>
      </c>
      <c r="B28" s="281" t="s">
        <v>328</v>
      </c>
      <c r="C28" s="282" t="s">
        <v>329</v>
      </c>
      <c r="D28" s="283" t="s">
        <v>274</v>
      </c>
      <c r="E28" s="114" t="s">
        <v>275</v>
      </c>
      <c r="F28" s="284" t="s">
        <v>276</v>
      </c>
      <c r="G28" s="114" t="s">
        <v>201</v>
      </c>
      <c r="H28" s="114">
        <v>160.27000000000001</v>
      </c>
      <c r="I28" s="276">
        <v>168.07</v>
      </c>
      <c r="J28" s="114">
        <v>170.3</v>
      </c>
      <c r="K28" s="114">
        <v>124</v>
      </c>
      <c r="L28" s="114">
        <v>21608</v>
      </c>
      <c r="M28" s="296">
        <v>174.26</v>
      </c>
      <c r="N28" s="114">
        <v>174.26</v>
      </c>
      <c r="O28" s="114">
        <f t="shared" si="2"/>
        <v>18</v>
      </c>
      <c r="P28" s="276" t="str">
        <f t="shared" si="3"/>
        <v>HC</v>
      </c>
    </row>
    <row r="29" spans="1:16" ht="15" x14ac:dyDescent="0.2">
      <c r="A29" s="274">
        <v>210</v>
      </c>
      <c r="B29" s="281" t="s">
        <v>328</v>
      </c>
      <c r="C29" s="282" t="s">
        <v>330</v>
      </c>
      <c r="D29" s="284" t="s">
        <v>274</v>
      </c>
      <c r="E29" s="114" t="s">
        <v>275</v>
      </c>
      <c r="F29" s="284" t="s">
        <v>276</v>
      </c>
      <c r="G29" s="114" t="s">
        <v>201</v>
      </c>
      <c r="H29" s="114">
        <v>171.92</v>
      </c>
      <c r="I29" s="276">
        <v>171.13</v>
      </c>
      <c r="J29" s="114">
        <v>172.19</v>
      </c>
      <c r="K29" s="114">
        <v>209</v>
      </c>
      <c r="L29" s="114">
        <v>35983</v>
      </c>
      <c r="M29" s="296">
        <v>172.17</v>
      </c>
      <c r="N29" s="114">
        <v>172.17</v>
      </c>
      <c r="O29" s="114">
        <f t="shared" si="2"/>
        <v>20</v>
      </c>
      <c r="P29" s="276" t="str">
        <f t="shared" si="3"/>
        <v>HC</v>
      </c>
    </row>
    <row r="30" spans="1:16" ht="15" x14ac:dyDescent="0.2">
      <c r="A30" s="274">
        <v>1967</v>
      </c>
      <c r="B30" s="281" t="s">
        <v>331</v>
      </c>
      <c r="C30" s="282" t="s">
        <v>332</v>
      </c>
      <c r="D30" s="283" t="s">
        <v>274</v>
      </c>
      <c r="E30" s="114" t="s">
        <v>275</v>
      </c>
      <c r="F30" s="284" t="s">
        <v>276</v>
      </c>
      <c r="G30" s="114" t="s">
        <v>194</v>
      </c>
      <c r="H30" s="114">
        <v>143.37</v>
      </c>
      <c r="I30" s="276">
        <v>149.44999999999999</v>
      </c>
      <c r="J30" s="114">
        <v>148.13</v>
      </c>
      <c r="K30" s="114">
        <v>42</v>
      </c>
      <c r="L30" s="114">
        <v>6171</v>
      </c>
      <c r="M30" s="296">
        <v>146.93</v>
      </c>
      <c r="N30" s="114">
        <v>146.93</v>
      </c>
      <c r="O30" s="114">
        <f t="shared" si="2"/>
        <v>38</v>
      </c>
      <c r="P30" s="276" t="str">
        <f t="shared" si="3"/>
        <v>HC</v>
      </c>
    </row>
    <row r="31" spans="1:16" ht="15" x14ac:dyDescent="0.2">
      <c r="A31" s="274">
        <v>2474</v>
      </c>
      <c r="B31" s="287" t="s">
        <v>333</v>
      </c>
      <c r="C31" s="282" t="s">
        <v>334</v>
      </c>
      <c r="D31" s="283" t="s">
        <v>274</v>
      </c>
      <c r="E31" s="114" t="s">
        <v>275</v>
      </c>
      <c r="F31" s="284" t="s">
        <v>240</v>
      </c>
      <c r="G31" s="114" t="s">
        <v>312</v>
      </c>
      <c r="H31" s="114">
        <v>110.59</v>
      </c>
      <c r="I31" s="276">
        <v>110</v>
      </c>
      <c r="J31" s="114">
        <v>110.31</v>
      </c>
      <c r="K31" s="114">
        <v>57</v>
      </c>
      <c r="L31" s="114">
        <v>6295</v>
      </c>
      <c r="M31" s="296">
        <v>110.44</v>
      </c>
      <c r="N31" s="114">
        <v>110.44</v>
      </c>
      <c r="O31" s="114">
        <f t="shared" si="2"/>
        <v>40</v>
      </c>
      <c r="P31" s="276" t="str">
        <f t="shared" si="3"/>
        <v>DB</v>
      </c>
    </row>
    <row r="32" spans="1:16" ht="15" x14ac:dyDescent="0.2">
      <c r="A32" s="274">
        <v>2694</v>
      </c>
      <c r="B32" s="287" t="s">
        <v>335</v>
      </c>
      <c r="C32" s="282" t="s">
        <v>336</v>
      </c>
      <c r="D32" s="283" t="s">
        <v>274</v>
      </c>
      <c r="E32" s="114" t="s">
        <v>275</v>
      </c>
      <c r="F32" s="284" t="s">
        <v>276</v>
      </c>
      <c r="G32" s="114" t="s">
        <v>312</v>
      </c>
      <c r="H32" s="114">
        <v>169.72</v>
      </c>
      <c r="I32" s="276">
        <v>170.02</v>
      </c>
      <c r="J32" s="114">
        <v>170.9</v>
      </c>
      <c r="K32" s="114">
        <v>161</v>
      </c>
      <c r="L32" s="114">
        <v>27634</v>
      </c>
      <c r="M32" s="296">
        <v>171.64</v>
      </c>
      <c r="N32" s="114">
        <v>171.64</v>
      </c>
      <c r="O32" s="114">
        <f t="shared" si="2"/>
        <v>20</v>
      </c>
      <c r="P32" s="276" t="str">
        <f t="shared" si="3"/>
        <v>HC</v>
      </c>
    </row>
    <row r="33" spans="1:16" ht="15" x14ac:dyDescent="0.2">
      <c r="A33" s="274">
        <v>230</v>
      </c>
      <c r="B33" s="281" t="s">
        <v>337</v>
      </c>
      <c r="C33" s="282" t="s">
        <v>338</v>
      </c>
      <c r="D33" s="284" t="s">
        <v>274</v>
      </c>
      <c r="E33" s="114" t="s">
        <v>275</v>
      </c>
      <c r="F33" s="284" t="s">
        <v>276</v>
      </c>
      <c r="G33" s="114" t="s">
        <v>198</v>
      </c>
      <c r="H33" s="114">
        <v>176.2</v>
      </c>
      <c r="I33" s="276">
        <v>184.77</v>
      </c>
      <c r="J33" s="114">
        <v>186.65</v>
      </c>
      <c r="K33" s="114">
        <v>148</v>
      </c>
      <c r="L33" s="114">
        <v>27665</v>
      </c>
      <c r="M33" s="296">
        <v>186.93</v>
      </c>
      <c r="N33" s="114">
        <v>186.93</v>
      </c>
      <c r="O33" s="114">
        <f t="shared" si="2"/>
        <v>10</v>
      </c>
      <c r="P33" s="276" t="str">
        <f t="shared" si="3"/>
        <v>HB</v>
      </c>
    </row>
    <row r="34" spans="1:16" ht="15" x14ac:dyDescent="0.2">
      <c r="A34" s="274">
        <v>1817</v>
      </c>
      <c r="B34" s="281" t="s">
        <v>339</v>
      </c>
      <c r="C34" s="282" t="s">
        <v>340</v>
      </c>
      <c r="D34" s="283" t="s">
        <v>288</v>
      </c>
      <c r="E34" s="114" t="s">
        <v>275</v>
      </c>
      <c r="F34" s="284" t="s">
        <v>276</v>
      </c>
      <c r="G34" s="114" t="s">
        <v>193</v>
      </c>
      <c r="H34" s="114">
        <v>188.9</v>
      </c>
      <c r="I34" s="276">
        <v>189.73</v>
      </c>
      <c r="J34" s="114">
        <v>189.64</v>
      </c>
      <c r="K34" s="114">
        <v>89</v>
      </c>
      <c r="L34" s="114">
        <v>16838</v>
      </c>
      <c r="M34" s="296">
        <v>189.19</v>
      </c>
      <c r="N34" s="114">
        <v>189.19</v>
      </c>
      <c r="O34" s="114">
        <f t="shared" si="2"/>
        <v>8</v>
      </c>
      <c r="P34" s="276" t="str">
        <f t="shared" si="3"/>
        <v>HB</v>
      </c>
    </row>
    <row r="35" spans="1:16" ht="15" x14ac:dyDescent="0.2">
      <c r="A35" s="277">
        <v>2982</v>
      </c>
      <c r="B35" s="289" t="s">
        <v>341</v>
      </c>
      <c r="C35" s="275" t="s">
        <v>342</v>
      </c>
      <c r="D35" s="114" t="s">
        <v>274</v>
      </c>
      <c r="E35" s="114" t="s">
        <v>275</v>
      </c>
      <c r="F35" s="114" t="s">
        <v>240</v>
      </c>
      <c r="G35" s="114" t="s">
        <v>193</v>
      </c>
      <c r="H35" s="114">
        <v>0</v>
      </c>
      <c r="I35" s="276">
        <v>126.75</v>
      </c>
      <c r="J35" s="114">
        <v>132.21</v>
      </c>
      <c r="K35" s="114">
        <v>52</v>
      </c>
      <c r="L35" s="114">
        <v>6619</v>
      </c>
      <c r="M35" s="296">
        <v>127.29</v>
      </c>
      <c r="N35" s="114">
        <v>127.29</v>
      </c>
      <c r="O35" s="114">
        <f t="shared" si="2"/>
        <v>40</v>
      </c>
      <c r="P35" s="276" t="str">
        <f t="shared" si="3"/>
        <v>DB</v>
      </c>
    </row>
    <row r="36" spans="1:16" ht="15" x14ac:dyDescent="0.2">
      <c r="A36" s="285">
        <v>1615</v>
      </c>
      <c r="B36" s="286" t="s">
        <v>341</v>
      </c>
      <c r="C36" s="286" t="s">
        <v>343</v>
      </c>
      <c r="D36" s="279" t="s">
        <v>309</v>
      </c>
      <c r="E36" s="114" t="s">
        <v>275</v>
      </c>
      <c r="F36" s="279" t="s">
        <v>240</v>
      </c>
      <c r="G36" s="114" t="s">
        <v>193</v>
      </c>
      <c r="H36" s="114">
        <v>163.63</v>
      </c>
      <c r="I36" s="276">
        <v>161.41999999999999</v>
      </c>
      <c r="J36" s="114">
        <v>162.80000000000001</v>
      </c>
      <c r="K36" s="114">
        <v>113</v>
      </c>
      <c r="L36" s="114">
        <v>18485</v>
      </c>
      <c r="M36" s="296">
        <v>163.58000000000001</v>
      </c>
      <c r="N36" s="114">
        <v>163.58000000000001</v>
      </c>
      <c r="O36" s="114">
        <f t="shared" si="2"/>
        <v>26</v>
      </c>
      <c r="P36" s="276" t="str">
        <f t="shared" si="3"/>
        <v>DB</v>
      </c>
    </row>
    <row r="37" spans="1:16" ht="15" x14ac:dyDescent="0.2">
      <c r="A37" s="274">
        <v>1640</v>
      </c>
      <c r="B37" s="281" t="s">
        <v>341</v>
      </c>
      <c r="C37" s="282" t="s">
        <v>344</v>
      </c>
      <c r="D37" s="283" t="s">
        <v>274</v>
      </c>
      <c r="E37" s="114" t="s">
        <v>275</v>
      </c>
      <c r="F37" s="284" t="s">
        <v>240</v>
      </c>
      <c r="G37" s="114" t="s">
        <v>193</v>
      </c>
      <c r="H37" s="114">
        <v>165.11</v>
      </c>
      <c r="I37" s="276">
        <v>165.25</v>
      </c>
      <c r="J37" s="114">
        <v>168.21</v>
      </c>
      <c r="K37" s="114">
        <v>156</v>
      </c>
      <c r="L37" s="114">
        <v>26381</v>
      </c>
      <c r="M37" s="296">
        <v>169.11</v>
      </c>
      <c r="N37" s="114">
        <v>169.11</v>
      </c>
      <c r="O37" s="114">
        <f t="shared" si="2"/>
        <v>22</v>
      </c>
      <c r="P37" s="276" t="str">
        <f t="shared" si="3"/>
        <v>DB</v>
      </c>
    </row>
    <row r="38" spans="1:16" ht="15" x14ac:dyDescent="0.2">
      <c r="A38" s="274">
        <v>2635</v>
      </c>
      <c r="B38" s="281" t="s">
        <v>345</v>
      </c>
      <c r="C38" s="282" t="s">
        <v>346</v>
      </c>
      <c r="D38" s="283" t="s">
        <v>274</v>
      </c>
      <c r="E38" s="114" t="s">
        <v>275</v>
      </c>
      <c r="F38" s="284" t="s">
        <v>276</v>
      </c>
      <c r="G38" s="114" t="s">
        <v>194</v>
      </c>
      <c r="H38" s="114">
        <v>158.80000000000001</v>
      </c>
      <c r="I38" s="276">
        <v>162.11000000000001</v>
      </c>
      <c r="J38" s="114">
        <v>163.91</v>
      </c>
      <c r="K38" s="114">
        <v>111</v>
      </c>
      <c r="L38" s="114">
        <v>18415</v>
      </c>
      <c r="M38" s="296">
        <v>165.9</v>
      </c>
      <c r="N38" s="114">
        <v>165.9</v>
      </c>
      <c r="O38" s="114">
        <f t="shared" si="2"/>
        <v>25</v>
      </c>
      <c r="P38" s="276" t="str">
        <f t="shared" si="3"/>
        <v>HC</v>
      </c>
    </row>
    <row r="39" spans="1:16" ht="15" x14ac:dyDescent="0.2">
      <c r="A39" s="274">
        <v>272</v>
      </c>
      <c r="B39" s="292" t="s">
        <v>347</v>
      </c>
      <c r="C39" s="286" t="s">
        <v>348</v>
      </c>
      <c r="D39" s="284" t="s">
        <v>309</v>
      </c>
      <c r="E39" s="114" t="s">
        <v>275</v>
      </c>
      <c r="F39" s="279" t="s">
        <v>276</v>
      </c>
      <c r="G39" s="114" t="s">
        <v>193</v>
      </c>
      <c r="H39" s="114">
        <v>139.49</v>
      </c>
      <c r="I39" s="276">
        <v>140.12</v>
      </c>
      <c r="J39" s="114">
        <v>141.47999999999999</v>
      </c>
      <c r="K39" s="114">
        <v>106</v>
      </c>
      <c r="L39" s="114">
        <v>15085</v>
      </c>
      <c r="M39" s="296">
        <v>142.31</v>
      </c>
      <c r="N39" s="114">
        <v>142.31</v>
      </c>
      <c r="O39" s="114">
        <f t="shared" si="2"/>
        <v>40</v>
      </c>
      <c r="P39" s="276" t="str">
        <f t="shared" si="3"/>
        <v>HC</v>
      </c>
    </row>
    <row r="40" spans="1:16" ht="15" x14ac:dyDescent="0.2">
      <c r="A40" s="274">
        <v>2634</v>
      </c>
      <c r="B40" s="281" t="s">
        <v>349</v>
      </c>
      <c r="C40" s="282" t="s">
        <v>350</v>
      </c>
      <c r="D40" s="283" t="s">
        <v>288</v>
      </c>
      <c r="E40" s="114" t="s">
        <v>275</v>
      </c>
      <c r="F40" s="284" t="s">
        <v>276</v>
      </c>
      <c r="G40" s="114" t="s">
        <v>197</v>
      </c>
      <c r="H40" s="114">
        <v>202.38</v>
      </c>
      <c r="I40" s="276">
        <v>201.35</v>
      </c>
      <c r="J40" s="114">
        <v>193.59</v>
      </c>
      <c r="K40" s="114">
        <v>21</v>
      </c>
      <c r="L40" s="114">
        <v>4099</v>
      </c>
      <c r="M40" s="296">
        <v>195.19</v>
      </c>
      <c r="N40" s="114">
        <v>195.19</v>
      </c>
      <c r="O40" s="114">
        <f t="shared" si="2"/>
        <v>4</v>
      </c>
      <c r="P40" s="276" t="str">
        <f t="shared" si="3"/>
        <v>HA</v>
      </c>
    </row>
    <row r="41" spans="1:16" ht="15" x14ac:dyDescent="0.2">
      <c r="A41" s="274">
        <v>280</v>
      </c>
      <c r="B41" s="293" t="s">
        <v>351</v>
      </c>
      <c r="C41" s="282" t="s">
        <v>352</v>
      </c>
      <c r="D41" s="284" t="s">
        <v>274</v>
      </c>
      <c r="E41" s="114" t="s">
        <v>275</v>
      </c>
      <c r="F41" s="284" t="s">
        <v>276</v>
      </c>
      <c r="G41" s="114" t="s">
        <v>179</v>
      </c>
      <c r="H41" s="114">
        <v>184.26</v>
      </c>
      <c r="I41" s="276">
        <v>181.3</v>
      </c>
      <c r="J41" s="114">
        <v>176.04</v>
      </c>
      <c r="K41" s="114">
        <v>33</v>
      </c>
      <c r="L41" s="114">
        <v>5832</v>
      </c>
      <c r="M41" s="296">
        <v>176.73</v>
      </c>
      <c r="N41" s="114">
        <v>176.73</v>
      </c>
      <c r="O41" s="114">
        <f t="shared" si="2"/>
        <v>17</v>
      </c>
      <c r="P41" s="276" t="str">
        <f t="shared" si="3"/>
        <v>HC</v>
      </c>
    </row>
    <row r="42" spans="1:16" ht="15" x14ac:dyDescent="0.2">
      <c r="A42" s="274">
        <v>290</v>
      </c>
      <c r="B42" s="281" t="s">
        <v>353</v>
      </c>
      <c r="C42" s="282" t="s">
        <v>354</v>
      </c>
      <c r="D42" s="284" t="s">
        <v>274</v>
      </c>
      <c r="E42" s="114" t="s">
        <v>275</v>
      </c>
      <c r="F42" s="284" t="s">
        <v>276</v>
      </c>
      <c r="G42" s="114" t="s">
        <v>197</v>
      </c>
      <c r="H42" s="114">
        <v>164.19</v>
      </c>
      <c r="I42" s="276">
        <v>163.51</v>
      </c>
      <c r="J42" s="114">
        <v>162.36000000000001</v>
      </c>
      <c r="K42" s="114">
        <v>128</v>
      </c>
      <c r="L42" s="114">
        <v>20884</v>
      </c>
      <c r="M42" s="296">
        <v>163.16</v>
      </c>
      <c r="N42" s="114">
        <v>163.16</v>
      </c>
      <c r="O42" s="114">
        <f t="shared" si="2"/>
        <v>26</v>
      </c>
      <c r="P42" s="276" t="str">
        <f t="shared" si="3"/>
        <v>HC</v>
      </c>
    </row>
    <row r="43" spans="1:16" ht="15" x14ac:dyDescent="0.2">
      <c r="A43" s="274">
        <v>2950</v>
      </c>
      <c r="B43" s="275" t="s">
        <v>355</v>
      </c>
      <c r="C43" s="289" t="s">
        <v>356</v>
      </c>
      <c r="D43" s="114" t="s">
        <v>283</v>
      </c>
      <c r="E43" s="114" t="s">
        <v>275</v>
      </c>
      <c r="F43" s="114" t="s">
        <v>276</v>
      </c>
      <c r="G43" s="114" t="s">
        <v>312</v>
      </c>
      <c r="H43" s="114">
        <v>0</v>
      </c>
      <c r="I43" s="276">
        <v>0</v>
      </c>
      <c r="J43" s="114">
        <v>0</v>
      </c>
      <c r="K43" s="114">
        <v>10</v>
      </c>
      <c r="L43" s="114">
        <v>1635</v>
      </c>
      <c r="M43" s="296">
        <v>163.5</v>
      </c>
      <c r="N43" s="114">
        <v>0</v>
      </c>
      <c r="O43" s="114">
        <v>0</v>
      </c>
      <c r="P43" s="276"/>
    </row>
    <row r="44" spans="1:16" ht="15" x14ac:dyDescent="0.2">
      <c r="A44" s="274">
        <v>302</v>
      </c>
      <c r="B44" s="281" t="s">
        <v>357</v>
      </c>
      <c r="C44" s="282" t="s">
        <v>358</v>
      </c>
      <c r="D44" s="284" t="s">
        <v>274</v>
      </c>
      <c r="E44" s="114" t="s">
        <v>275</v>
      </c>
      <c r="F44" s="284" t="s">
        <v>276</v>
      </c>
      <c r="G44" s="114" t="s">
        <v>198</v>
      </c>
      <c r="H44" s="114">
        <v>173.95</v>
      </c>
      <c r="I44" s="276">
        <v>175.65</v>
      </c>
      <c r="J44" s="114">
        <v>174.88</v>
      </c>
      <c r="K44" s="114">
        <v>106</v>
      </c>
      <c r="L44" s="114">
        <v>18482</v>
      </c>
      <c r="M44" s="296">
        <v>174.36</v>
      </c>
      <c r="N44" s="114">
        <v>174.36</v>
      </c>
      <c r="O44" s="114">
        <f>IF(AND(N44&lt;&gt;"",N44&lt;&gt;0),IF(N44&gt;=200,0,IF(N44&lt;143,40,ROUND(((ROUNDUP((200-N44),0))*0.7),0))),"")</f>
        <v>18</v>
      </c>
      <c r="P44" s="276" t="str">
        <f>IF(A44="LE","",IF(F44="H",IF(N44&gt;=0,IF(N44&gt;=190,"HA",IF(N44&gt;=178,"HB","HC")),""),IF(F44="D",IF(N44&gt;=20,IF(N44&gt;=170,"DA","DB"),""))))</f>
        <v>HC</v>
      </c>
    </row>
    <row r="45" spans="1:16" ht="15" x14ac:dyDescent="0.2">
      <c r="A45" s="274">
        <v>323</v>
      </c>
      <c r="B45" s="281" t="s">
        <v>359</v>
      </c>
      <c r="C45" s="282" t="s">
        <v>360</v>
      </c>
      <c r="D45" s="284" t="s">
        <v>274</v>
      </c>
      <c r="E45" s="114" t="s">
        <v>275</v>
      </c>
      <c r="F45" s="284" t="s">
        <v>276</v>
      </c>
      <c r="G45" s="114" t="s">
        <v>198</v>
      </c>
      <c r="H45" s="114">
        <v>187.16</v>
      </c>
      <c r="I45" s="276">
        <v>187.47</v>
      </c>
      <c r="J45" s="114">
        <v>186.72</v>
      </c>
      <c r="K45" s="114">
        <v>309</v>
      </c>
      <c r="L45" s="114">
        <v>57869</v>
      </c>
      <c r="M45" s="296">
        <v>187.28</v>
      </c>
      <c r="N45" s="114">
        <v>187.28</v>
      </c>
      <c r="O45" s="114">
        <f>IF(AND(N45&lt;&gt;"",N45&lt;&gt;0),IF(N45&gt;=200,0,IF(N45&lt;143,40,ROUND(((ROUNDUP((200-N45),0))*0.7),0))),"")</f>
        <v>9</v>
      </c>
      <c r="P45" s="276" t="str">
        <f>IF(A45="LE","",IF(F45="H",IF(N45&gt;=0,IF(N45&gt;=190,"HA",IF(N45&gt;=178,"HB","HC")),""),IF(F45="D",IF(N45&gt;=20,IF(N45&gt;=170,"DA","DB"),""))))</f>
        <v>HB</v>
      </c>
    </row>
    <row r="46" spans="1:16" ht="15" x14ac:dyDescent="0.2">
      <c r="A46" s="274">
        <v>2265</v>
      </c>
      <c r="B46" s="281" t="s">
        <v>361</v>
      </c>
      <c r="C46" s="282" t="s">
        <v>362</v>
      </c>
      <c r="D46" s="283" t="s">
        <v>363</v>
      </c>
      <c r="E46" s="114" t="s">
        <v>275</v>
      </c>
      <c r="F46" s="284" t="s">
        <v>276</v>
      </c>
      <c r="G46" s="114" t="s">
        <v>178</v>
      </c>
      <c r="H46" s="114">
        <v>175.87</v>
      </c>
      <c r="I46" s="276">
        <v>177.85</v>
      </c>
      <c r="J46" s="114">
        <v>173.55</v>
      </c>
      <c r="K46" s="114">
        <v>40</v>
      </c>
      <c r="L46" s="114">
        <v>6884</v>
      </c>
      <c r="M46" s="296">
        <v>172.1</v>
      </c>
      <c r="N46" s="114">
        <v>172.1</v>
      </c>
      <c r="O46" s="114">
        <f>IF(AND(N46&lt;&gt;"",N46&lt;&gt;0),IF(N46&gt;=200,0,IF(N46&lt;143,40,ROUND(((ROUNDUP((200-N46),0))*0.7),0))),"")</f>
        <v>20</v>
      </c>
      <c r="P46" s="276" t="str">
        <f>IF(A46="LE","",IF(F46="H",IF(N46&gt;=0,IF(N46&gt;=190,"HA",IF(N46&gt;=178,"HB","HC")),""),IF(F46="D",IF(N46&gt;=20,IF(N46&gt;=170,"DA","DB"),""))))</f>
        <v>HC</v>
      </c>
    </row>
    <row r="47" spans="1:16" ht="15" x14ac:dyDescent="0.2">
      <c r="A47" s="274">
        <v>325</v>
      </c>
      <c r="B47" s="281" t="s">
        <v>364</v>
      </c>
      <c r="C47" s="282" t="s">
        <v>365</v>
      </c>
      <c r="D47" s="284" t="s">
        <v>288</v>
      </c>
      <c r="E47" s="114" t="s">
        <v>275</v>
      </c>
      <c r="F47" s="284" t="s">
        <v>276</v>
      </c>
      <c r="G47" s="114" t="s">
        <v>312</v>
      </c>
      <c r="H47" s="114">
        <v>0</v>
      </c>
      <c r="I47" s="276">
        <v>171.35</v>
      </c>
      <c r="J47" s="114">
        <v>174.36</v>
      </c>
      <c r="K47" s="114">
        <v>76</v>
      </c>
      <c r="L47" s="114">
        <v>13351</v>
      </c>
      <c r="M47" s="296">
        <v>175.67</v>
      </c>
      <c r="N47" s="114">
        <v>175.67</v>
      </c>
      <c r="O47" s="114">
        <f>IF(AND(N47&lt;&gt;"",N47&lt;&gt;0),IF(N47&gt;=200,0,IF(N47&lt;143,40,ROUND(((ROUNDUP((200-N47),0))*0.7),0))),"")</f>
        <v>18</v>
      </c>
      <c r="P47" s="276" t="str">
        <f>IF(A47="LE","",IF(F47="H",IF(N47&gt;=0,IF(N47&gt;=190,"HA",IF(N47&gt;=178,"HB","HC")),""),IF(F47="D",IF(N47&gt;=20,IF(N47&gt;=170,"DA","DB"),""))))</f>
        <v>HC</v>
      </c>
    </row>
    <row r="48" spans="1:16" ht="15" x14ac:dyDescent="0.2">
      <c r="A48" s="274">
        <v>333</v>
      </c>
      <c r="B48" s="287" t="s">
        <v>366</v>
      </c>
      <c r="C48" s="282" t="s">
        <v>367</v>
      </c>
      <c r="D48" s="283" t="s">
        <v>283</v>
      </c>
      <c r="E48" s="114" t="s">
        <v>275</v>
      </c>
      <c r="F48" s="284" t="s">
        <v>276</v>
      </c>
      <c r="G48" s="114" t="s">
        <v>201</v>
      </c>
      <c r="H48" s="114">
        <v>0</v>
      </c>
      <c r="I48" s="276">
        <v>0</v>
      </c>
      <c r="J48" s="114">
        <v>0</v>
      </c>
      <c r="K48" s="114">
        <v>14</v>
      </c>
      <c r="L48" s="114">
        <v>1819</v>
      </c>
      <c r="M48" s="296">
        <v>129.93</v>
      </c>
      <c r="N48" s="114">
        <v>0</v>
      </c>
      <c r="O48" s="114">
        <v>0</v>
      </c>
      <c r="P48" s="276"/>
    </row>
    <row r="49" spans="1:16" ht="15" x14ac:dyDescent="0.2">
      <c r="A49" s="274">
        <v>2904</v>
      </c>
      <c r="B49" s="287" t="s">
        <v>368</v>
      </c>
      <c r="C49" s="282" t="s">
        <v>369</v>
      </c>
      <c r="D49" s="284" t="s">
        <v>288</v>
      </c>
      <c r="E49" s="114" t="s">
        <v>275</v>
      </c>
      <c r="F49" s="114" t="s">
        <v>240</v>
      </c>
      <c r="G49" s="114" t="s">
        <v>193</v>
      </c>
      <c r="H49" s="114">
        <v>135.52000000000001</v>
      </c>
      <c r="I49" s="276">
        <v>136.15</v>
      </c>
      <c r="J49" s="114">
        <v>135.96</v>
      </c>
      <c r="K49" s="114">
        <v>110</v>
      </c>
      <c r="L49" s="114">
        <v>14803</v>
      </c>
      <c r="M49" s="296">
        <v>134.57</v>
      </c>
      <c r="N49" s="114">
        <v>134.57</v>
      </c>
      <c r="O49" s="114">
        <f t="shared" ref="O49:O57" si="4">IF(AND(N49&lt;&gt;"",N49&lt;&gt;0),IF(N49&gt;=200,0,IF(N49&lt;143,40,ROUND(((ROUNDUP((200-N49),0))*0.7),0))),"")</f>
        <v>40</v>
      </c>
      <c r="P49" s="276" t="str">
        <f t="shared" ref="P49:P57" si="5">IF(A49="LE","",IF(F49="H",IF(N49&gt;=0,IF(N49&gt;=190,"HA",IF(N49&gt;=178,"HB","HC")),""),IF(F49="D",IF(N49&gt;=20,IF(N49&gt;=170,"DA","DB"),""))))</f>
        <v>DB</v>
      </c>
    </row>
    <row r="50" spans="1:16" ht="15" x14ac:dyDescent="0.2">
      <c r="A50" s="274">
        <v>1172</v>
      </c>
      <c r="B50" s="281" t="s">
        <v>370</v>
      </c>
      <c r="C50" s="282" t="s">
        <v>371</v>
      </c>
      <c r="D50" s="284" t="s">
        <v>274</v>
      </c>
      <c r="E50" s="114" t="s">
        <v>275</v>
      </c>
      <c r="F50" s="284" t="s">
        <v>240</v>
      </c>
      <c r="G50" s="114" t="s">
        <v>196</v>
      </c>
      <c r="H50" s="114">
        <v>0</v>
      </c>
      <c r="I50" s="276">
        <v>0</v>
      </c>
      <c r="J50" s="114">
        <v>163.62</v>
      </c>
      <c r="K50" s="114">
        <v>21</v>
      </c>
      <c r="L50" s="114">
        <v>3436</v>
      </c>
      <c r="M50" s="296">
        <v>163.62</v>
      </c>
      <c r="N50" s="114">
        <v>163.62</v>
      </c>
      <c r="O50" s="114">
        <f t="shared" si="4"/>
        <v>26</v>
      </c>
      <c r="P50" s="276" t="str">
        <f t="shared" si="5"/>
        <v>DB</v>
      </c>
    </row>
    <row r="51" spans="1:16" ht="15" x14ac:dyDescent="0.2">
      <c r="A51" s="274">
        <v>2632</v>
      </c>
      <c r="B51" s="281" t="s">
        <v>372</v>
      </c>
      <c r="C51" s="282" t="s">
        <v>373</v>
      </c>
      <c r="D51" s="283" t="s">
        <v>274</v>
      </c>
      <c r="E51" s="114" t="s">
        <v>275</v>
      </c>
      <c r="F51" s="284" t="s">
        <v>276</v>
      </c>
      <c r="G51" s="114" t="s">
        <v>192</v>
      </c>
      <c r="H51" s="114">
        <v>142.09</v>
      </c>
      <c r="I51" s="276">
        <v>137.44</v>
      </c>
      <c r="J51" s="114">
        <v>138.47999999999999</v>
      </c>
      <c r="K51" s="114">
        <v>106</v>
      </c>
      <c r="L51" s="114">
        <v>14691</v>
      </c>
      <c r="M51" s="296">
        <v>138.59</v>
      </c>
      <c r="N51" s="114">
        <v>138.59</v>
      </c>
      <c r="O51" s="114">
        <f t="shared" si="4"/>
        <v>40</v>
      </c>
      <c r="P51" s="276" t="str">
        <f t="shared" si="5"/>
        <v>HC</v>
      </c>
    </row>
    <row r="52" spans="1:16" ht="15" x14ac:dyDescent="0.2">
      <c r="A52" s="274">
        <v>2695</v>
      </c>
      <c r="B52" s="281" t="s">
        <v>374</v>
      </c>
      <c r="C52" s="282" t="s">
        <v>375</v>
      </c>
      <c r="D52" s="283" t="s">
        <v>274</v>
      </c>
      <c r="E52" s="114" t="s">
        <v>275</v>
      </c>
      <c r="F52" s="284" t="s">
        <v>240</v>
      </c>
      <c r="G52" s="114" t="s">
        <v>201</v>
      </c>
      <c r="H52" s="114">
        <v>149.63999999999999</v>
      </c>
      <c r="I52" s="276">
        <v>152.19</v>
      </c>
      <c r="J52" s="114">
        <v>152.19</v>
      </c>
      <c r="K52" s="114">
        <v>36</v>
      </c>
      <c r="L52" s="114">
        <v>5479</v>
      </c>
      <c r="M52" s="296">
        <v>152.19</v>
      </c>
      <c r="N52" s="114">
        <v>152.19</v>
      </c>
      <c r="O52" s="114">
        <f t="shared" si="4"/>
        <v>34</v>
      </c>
      <c r="P52" s="276" t="str">
        <f t="shared" si="5"/>
        <v>DB</v>
      </c>
    </row>
    <row r="53" spans="1:16" ht="15" x14ac:dyDescent="0.2">
      <c r="A53" s="277">
        <v>2951</v>
      </c>
      <c r="B53" s="289" t="s">
        <v>376</v>
      </c>
      <c r="C53" s="275" t="s">
        <v>377</v>
      </c>
      <c r="D53" s="114" t="s">
        <v>274</v>
      </c>
      <c r="E53" s="114" t="s">
        <v>275</v>
      </c>
      <c r="F53" s="114" t="s">
        <v>276</v>
      </c>
      <c r="G53" s="114" t="s">
        <v>201</v>
      </c>
      <c r="H53" s="114">
        <v>0</v>
      </c>
      <c r="I53" s="276">
        <v>151.96</v>
      </c>
      <c r="J53" s="114">
        <v>149.9</v>
      </c>
      <c r="K53" s="114">
        <v>30</v>
      </c>
      <c r="L53" s="114">
        <v>4497</v>
      </c>
      <c r="M53" s="296">
        <v>149.9</v>
      </c>
      <c r="N53" s="114">
        <v>149.9</v>
      </c>
      <c r="O53" s="114">
        <f t="shared" si="4"/>
        <v>36</v>
      </c>
      <c r="P53" s="276" t="str">
        <f t="shared" si="5"/>
        <v>HC</v>
      </c>
    </row>
    <row r="54" spans="1:16" ht="15" x14ac:dyDescent="0.2">
      <c r="A54" s="274">
        <v>2526</v>
      </c>
      <c r="B54" s="281" t="s">
        <v>378</v>
      </c>
      <c r="C54" s="282" t="s">
        <v>287</v>
      </c>
      <c r="D54" s="283" t="s">
        <v>274</v>
      </c>
      <c r="E54" s="114" t="s">
        <v>275</v>
      </c>
      <c r="F54" s="284" t="s">
        <v>240</v>
      </c>
      <c r="G54" s="114" t="s">
        <v>194</v>
      </c>
      <c r="H54" s="114">
        <v>147.49</v>
      </c>
      <c r="I54" s="276">
        <v>148.80000000000001</v>
      </c>
      <c r="J54" s="114">
        <v>147.06</v>
      </c>
      <c r="K54" s="114">
        <v>99</v>
      </c>
      <c r="L54" s="114">
        <v>14481</v>
      </c>
      <c r="M54" s="296">
        <v>146.27000000000001</v>
      </c>
      <c r="N54" s="114">
        <v>146.27000000000001</v>
      </c>
      <c r="O54" s="114">
        <f t="shared" si="4"/>
        <v>38</v>
      </c>
      <c r="P54" s="276" t="str">
        <f t="shared" si="5"/>
        <v>DB</v>
      </c>
    </row>
    <row r="55" spans="1:16" ht="15" x14ac:dyDescent="0.2">
      <c r="A55" s="274">
        <v>407</v>
      </c>
      <c r="B55" s="281" t="s">
        <v>379</v>
      </c>
      <c r="C55" s="282" t="s">
        <v>319</v>
      </c>
      <c r="D55" s="284" t="s">
        <v>274</v>
      </c>
      <c r="E55" s="114" t="s">
        <v>275</v>
      </c>
      <c r="F55" s="284" t="s">
        <v>276</v>
      </c>
      <c r="G55" s="114" t="s">
        <v>193</v>
      </c>
      <c r="H55" s="114">
        <v>184.01</v>
      </c>
      <c r="I55" s="276">
        <v>183.74</v>
      </c>
      <c r="J55" s="114">
        <v>181.79</v>
      </c>
      <c r="K55" s="114">
        <v>70</v>
      </c>
      <c r="L55" s="114">
        <v>12912</v>
      </c>
      <c r="M55" s="296">
        <v>184.46</v>
      </c>
      <c r="N55" s="114">
        <v>184.46</v>
      </c>
      <c r="O55" s="114">
        <f t="shared" si="4"/>
        <v>11</v>
      </c>
      <c r="P55" s="276" t="str">
        <f t="shared" si="5"/>
        <v>HB</v>
      </c>
    </row>
    <row r="56" spans="1:16" ht="15" x14ac:dyDescent="0.2">
      <c r="A56" s="274">
        <v>408</v>
      </c>
      <c r="B56" s="281" t="s">
        <v>379</v>
      </c>
      <c r="C56" s="282" t="s">
        <v>380</v>
      </c>
      <c r="D56" s="284" t="s">
        <v>274</v>
      </c>
      <c r="E56" s="114" t="s">
        <v>275</v>
      </c>
      <c r="F56" s="284" t="s">
        <v>276</v>
      </c>
      <c r="G56" s="114" t="s">
        <v>192</v>
      </c>
      <c r="H56" s="114">
        <v>163.82</v>
      </c>
      <c r="I56" s="276">
        <v>162.54</v>
      </c>
      <c r="J56" s="114">
        <v>158.13</v>
      </c>
      <c r="K56" s="114">
        <v>72</v>
      </c>
      <c r="L56" s="114">
        <v>11617</v>
      </c>
      <c r="M56" s="296">
        <v>161.35</v>
      </c>
      <c r="N56" s="114">
        <v>161.35</v>
      </c>
      <c r="O56" s="114">
        <f t="shared" si="4"/>
        <v>27</v>
      </c>
      <c r="P56" s="276" t="str">
        <f t="shared" si="5"/>
        <v>HC</v>
      </c>
    </row>
    <row r="57" spans="1:16" ht="15" x14ac:dyDescent="0.2">
      <c r="A57" s="277">
        <v>2892</v>
      </c>
      <c r="B57" s="289" t="s">
        <v>381</v>
      </c>
      <c r="C57" s="289" t="s">
        <v>382</v>
      </c>
      <c r="D57" s="279" t="s">
        <v>309</v>
      </c>
      <c r="E57" s="114" t="s">
        <v>275</v>
      </c>
      <c r="F57" s="279" t="s">
        <v>240</v>
      </c>
      <c r="G57" s="114" t="s">
        <v>193</v>
      </c>
      <c r="H57" s="114">
        <v>162.22999999999999</v>
      </c>
      <c r="I57" s="276">
        <v>160.80000000000001</v>
      </c>
      <c r="J57" s="114">
        <v>158.29</v>
      </c>
      <c r="K57" s="114">
        <v>114</v>
      </c>
      <c r="L57" s="114">
        <v>17997</v>
      </c>
      <c r="M57" s="296">
        <v>157.87</v>
      </c>
      <c r="N57" s="114">
        <v>157.87</v>
      </c>
      <c r="O57" s="114">
        <f t="shared" si="4"/>
        <v>30</v>
      </c>
      <c r="P57" s="276" t="str">
        <f t="shared" si="5"/>
        <v>DB</v>
      </c>
    </row>
    <row r="58" spans="1:16" ht="15" x14ac:dyDescent="0.2">
      <c r="A58" s="274">
        <v>3029</v>
      </c>
      <c r="B58" s="275" t="s">
        <v>383</v>
      </c>
      <c r="C58" s="275" t="s">
        <v>384</v>
      </c>
      <c r="D58" s="114" t="s">
        <v>309</v>
      </c>
      <c r="E58" s="114" t="s">
        <v>275</v>
      </c>
      <c r="F58" s="114" t="s">
        <v>240</v>
      </c>
      <c r="G58" s="114" t="s">
        <v>15</v>
      </c>
      <c r="H58" s="114">
        <v>0</v>
      </c>
      <c r="I58" s="276">
        <v>0</v>
      </c>
      <c r="J58" s="114">
        <v>0</v>
      </c>
      <c r="K58" s="114">
        <v>6</v>
      </c>
      <c r="L58" s="114">
        <v>728</v>
      </c>
      <c r="M58" s="296">
        <v>121.33</v>
      </c>
      <c r="N58" s="114">
        <v>0</v>
      </c>
      <c r="O58" s="114">
        <v>0</v>
      </c>
      <c r="P58" s="276"/>
    </row>
    <row r="59" spans="1:16" ht="15" x14ac:dyDescent="0.2">
      <c r="A59" s="274">
        <v>2953</v>
      </c>
      <c r="B59" s="275" t="s">
        <v>385</v>
      </c>
      <c r="C59" s="289" t="s">
        <v>325</v>
      </c>
      <c r="D59" s="114" t="s">
        <v>288</v>
      </c>
      <c r="E59" s="114" t="s">
        <v>275</v>
      </c>
      <c r="F59" s="114" t="s">
        <v>276</v>
      </c>
      <c r="G59" s="114" t="s">
        <v>312</v>
      </c>
      <c r="H59" s="114">
        <v>0</v>
      </c>
      <c r="I59" s="276">
        <v>153.38999999999999</v>
      </c>
      <c r="J59" s="114">
        <v>158.61000000000001</v>
      </c>
      <c r="K59" s="114">
        <v>41</v>
      </c>
      <c r="L59" s="114">
        <v>6600</v>
      </c>
      <c r="M59" s="296">
        <v>160.97999999999999</v>
      </c>
      <c r="N59" s="114">
        <v>160.97999999999999</v>
      </c>
      <c r="O59" s="114">
        <f>IF(AND(N59&lt;&gt;"",N59&lt;&gt;0),IF(N59&gt;=200,0,IF(N59&lt;143,40,ROUND(((ROUNDUP((200-N59),0))*0.7),0))),"")</f>
        <v>28</v>
      </c>
      <c r="P59" s="276" t="str">
        <f>IF(A59="LE","",IF(F59="H",IF(N59&gt;=0,IF(N59&gt;=190,"HA",IF(N59&gt;=178,"HB","HC")),""),IF(F59="D",IF(N59&gt;=20,IF(N59&gt;=170,"DA","DB"),""))))</f>
        <v>HC</v>
      </c>
    </row>
    <row r="60" spans="1:16" ht="15" x14ac:dyDescent="0.2">
      <c r="A60" s="274">
        <v>440</v>
      </c>
      <c r="B60" s="281" t="s">
        <v>386</v>
      </c>
      <c r="C60" s="282" t="s">
        <v>387</v>
      </c>
      <c r="D60" s="284" t="s">
        <v>274</v>
      </c>
      <c r="E60" s="114" t="s">
        <v>275</v>
      </c>
      <c r="F60" s="284" t="s">
        <v>240</v>
      </c>
      <c r="G60" s="114" t="s">
        <v>196</v>
      </c>
      <c r="H60" s="114">
        <v>0</v>
      </c>
      <c r="I60" s="276">
        <v>0</v>
      </c>
      <c r="J60" s="114">
        <v>0</v>
      </c>
      <c r="K60" s="114">
        <v>0</v>
      </c>
      <c r="L60" s="114">
        <v>0</v>
      </c>
      <c r="M60" s="296">
        <v>0</v>
      </c>
      <c r="N60" s="114">
        <v>0</v>
      </c>
      <c r="O60" s="114">
        <v>0</v>
      </c>
      <c r="P60" s="276"/>
    </row>
    <row r="61" spans="1:16" ht="15" x14ac:dyDescent="0.2">
      <c r="A61" s="274">
        <v>1766</v>
      </c>
      <c r="B61" s="281" t="s">
        <v>388</v>
      </c>
      <c r="C61" s="282" t="s">
        <v>389</v>
      </c>
      <c r="D61" s="283" t="s">
        <v>274</v>
      </c>
      <c r="E61" s="114" t="s">
        <v>275</v>
      </c>
      <c r="F61" s="284" t="s">
        <v>240</v>
      </c>
      <c r="G61" s="114" t="s">
        <v>194</v>
      </c>
      <c r="H61" s="114">
        <v>143.47</v>
      </c>
      <c r="I61" s="276">
        <v>145.46</v>
      </c>
      <c r="J61" s="114">
        <v>146.04</v>
      </c>
      <c r="K61" s="114">
        <v>121</v>
      </c>
      <c r="L61" s="114">
        <v>17709</v>
      </c>
      <c r="M61" s="296">
        <v>146.36000000000001</v>
      </c>
      <c r="N61" s="114">
        <v>146.36000000000001</v>
      </c>
      <c r="O61" s="114">
        <f>IF(AND(N61&lt;&gt;"",N61&lt;&gt;0),IF(N61&gt;=200,0,IF(N61&lt;143,40,ROUND(((ROUNDUP((200-N61),0))*0.7),0))),"")</f>
        <v>38</v>
      </c>
      <c r="P61" s="276" t="str">
        <f>IF(A61="LE","",IF(F61="H",IF(N61&gt;=0,IF(N61&gt;=190,"HA",IF(N61&gt;=178,"HB","HC")),""),IF(F61="D",IF(N61&gt;=20,IF(N61&gt;=170,"DA","DB"),""))))</f>
        <v>DB</v>
      </c>
    </row>
    <row r="62" spans="1:16" ht="15" x14ac:dyDescent="0.2">
      <c r="A62" s="274">
        <v>1492</v>
      </c>
      <c r="B62" s="281" t="s">
        <v>388</v>
      </c>
      <c r="C62" s="282" t="s">
        <v>390</v>
      </c>
      <c r="D62" s="284" t="s">
        <v>274</v>
      </c>
      <c r="E62" s="114" t="s">
        <v>275</v>
      </c>
      <c r="F62" s="284" t="s">
        <v>276</v>
      </c>
      <c r="G62" s="114" t="s">
        <v>198</v>
      </c>
      <c r="H62" s="114">
        <v>161.24</v>
      </c>
      <c r="I62" s="276">
        <v>166.91</v>
      </c>
      <c r="J62" s="114">
        <v>167.56</v>
      </c>
      <c r="K62" s="114">
        <v>124</v>
      </c>
      <c r="L62" s="114">
        <v>20964</v>
      </c>
      <c r="M62" s="296">
        <v>169.06</v>
      </c>
      <c r="N62" s="114">
        <v>169.06</v>
      </c>
      <c r="O62" s="114">
        <f>IF(AND(N62&lt;&gt;"",N62&lt;&gt;0),IF(N62&gt;=200,0,IF(N62&lt;143,40,ROUND(((ROUNDUP((200-N62),0))*0.7),0))),"")</f>
        <v>22</v>
      </c>
      <c r="P62" s="276" t="str">
        <f>IF(A62="LE","",IF(F62="H",IF(N62&gt;=0,IF(N62&gt;=190,"HA",IF(N62&gt;=178,"HB","HC")),""),IF(F62="D",IF(N62&gt;=20,IF(N62&gt;=170,"DA","DB"),""))))</f>
        <v>HC</v>
      </c>
    </row>
    <row r="63" spans="1:16" ht="15" x14ac:dyDescent="0.2">
      <c r="A63" s="285">
        <v>2858</v>
      </c>
      <c r="B63" s="286" t="s">
        <v>391</v>
      </c>
      <c r="C63" s="286" t="s">
        <v>392</v>
      </c>
      <c r="D63" s="279" t="s">
        <v>288</v>
      </c>
      <c r="E63" s="114" t="s">
        <v>275</v>
      </c>
      <c r="F63" s="279" t="s">
        <v>276</v>
      </c>
      <c r="G63" s="114" t="s">
        <v>198</v>
      </c>
      <c r="H63" s="114">
        <v>182.25</v>
      </c>
      <c r="I63" s="276">
        <v>183.9</v>
      </c>
      <c r="J63" s="114">
        <v>184.46</v>
      </c>
      <c r="K63" s="114">
        <v>60</v>
      </c>
      <c r="L63" s="114">
        <v>11305</v>
      </c>
      <c r="M63" s="296">
        <v>188.42</v>
      </c>
      <c r="N63" s="114">
        <v>188.42</v>
      </c>
      <c r="O63" s="114">
        <f>IF(AND(N63&lt;&gt;"",N63&lt;&gt;0),IF(N63&gt;=200,0,IF(N63&lt;143,40,ROUND(((ROUNDUP((200-N63),0))*0.7),0))),"")</f>
        <v>8</v>
      </c>
      <c r="P63" s="276" t="str">
        <f>IF(A63="LE","",IF(F63="H",IF(N63&gt;=0,IF(N63&gt;=190,"HA",IF(N63&gt;=178,"HB","HC")),""),IF(F63="D",IF(N63&gt;=20,IF(N63&gt;=170,"DA","DB"),""))))</f>
        <v>HB</v>
      </c>
    </row>
    <row r="64" spans="1:16" ht="15" x14ac:dyDescent="0.2">
      <c r="A64" s="277">
        <v>2885</v>
      </c>
      <c r="B64" s="289" t="s">
        <v>393</v>
      </c>
      <c r="C64" s="289" t="s">
        <v>394</v>
      </c>
      <c r="D64" s="279" t="s">
        <v>274</v>
      </c>
      <c r="E64" s="114" t="s">
        <v>275</v>
      </c>
      <c r="F64" s="114" t="s">
        <v>276</v>
      </c>
      <c r="G64" s="114" t="s">
        <v>193</v>
      </c>
      <c r="H64" s="114">
        <v>0</v>
      </c>
      <c r="I64" s="276">
        <v>0</v>
      </c>
      <c r="J64" s="114">
        <v>0</v>
      </c>
      <c r="K64" s="114">
        <v>0</v>
      </c>
      <c r="L64" s="114">
        <v>0</v>
      </c>
      <c r="M64" s="296">
        <v>0</v>
      </c>
      <c r="N64" s="114">
        <v>0</v>
      </c>
      <c r="O64" s="114">
        <v>0</v>
      </c>
      <c r="P64" s="276"/>
    </row>
    <row r="65" spans="1:16" ht="15" x14ac:dyDescent="0.2">
      <c r="A65" s="274">
        <v>1459</v>
      </c>
      <c r="B65" s="281" t="s">
        <v>395</v>
      </c>
      <c r="C65" s="282" t="s">
        <v>346</v>
      </c>
      <c r="D65" s="284" t="s">
        <v>274</v>
      </c>
      <c r="E65" s="114" t="s">
        <v>275</v>
      </c>
      <c r="F65" s="284" t="s">
        <v>276</v>
      </c>
      <c r="G65" s="114" t="s">
        <v>193</v>
      </c>
      <c r="H65" s="114">
        <v>0</v>
      </c>
      <c r="I65" s="276">
        <v>0</v>
      </c>
      <c r="J65" s="114">
        <v>0</v>
      </c>
      <c r="K65" s="114">
        <v>0</v>
      </c>
      <c r="L65" s="114">
        <v>0</v>
      </c>
      <c r="M65" s="296">
        <v>0</v>
      </c>
      <c r="N65" s="114">
        <v>0</v>
      </c>
      <c r="O65" s="114">
        <v>0</v>
      </c>
      <c r="P65" s="276"/>
    </row>
    <row r="66" spans="1:16" ht="15" x14ac:dyDescent="0.2">
      <c r="A66" s="274">
        <v>1642</v>
      </c>
      <c r="B66" s="281" t="s">
        <v>396</v>
      </c>
      <c r="C66" s="282" t="s">
        <v>397</v>
      </c>
      <c r="D66" s="283" t="s">
        <v>274</v>
      </c>
      <c r="E66" s="114" t="s">
        <v>275</v>
      </c>
      <c r="F66" s="284" t="s">
        <v>276</v>
      </c>
      <c r="G66" s="114" t="s">
        <v>196</v>
      </c>
      <c r="H66" s="114">
        <v>0</v>
      </c>
      <c r="I66" s="276">
        <v>0</v>
      </c>
      <c r="J66" s="114">
        <v>0</v>
      </c>
      <c r="K66" s="114">
        <v>0</v>
      </c>
      <c r="L66" s="114">
        <v>0</v>
      </c>
      <c r="M66" s="296">
        <v>0</v>
      </c>
      <c r="N66" s="114">
        <v>0</v>
      </c>
      <c r="O66" s="114">
        <v>0</v>
      </c>
      <c r="P66" s="276"/>
    </row>
    <row r="67" spans="1:16" ht="15" x14ac:dyDescent="0.2">
      <c r="A67" s="274">
        <v>2983</v>
      </c>
      <c r="B67" s="275" t="s">
        <v>398</v>
      </c>
      <c r="C67" s="289" t="s">
        <v>325</v>
      </c>
      <c r="D67" s="114" t="s">
        <v>288</v>
      </c>
      <c r="E67" s="114" t="s">
        <v>275</v>
      </c>
      <c r="F67" s="114" t="s">
        <v>276</v>
      </c>
      <c r="G67" s="114" t="s">
        <v>192</v>
      </c>
      <c r="H67" s="114">
        <v>139.16999999999999</v>
      </c>
      <c r="I67" s="276">
        <v>139.16999999999999</v>
      </c>
      <c r="J67" s="114">
        <v>139.16999999999999</v>
      </c>
      <c r="K67" s="114">
        <v>24</v>
      </c>
      <c r="L67" s="114">
        <v>3366</v>
      </c>
      <c r="M67" s="296">
        <v>140.25</v>
      </c>
      <c r="N67" s="114">
        <v>140.25</v>
      </c>
      <c r="O67" s="114">
        <f>IF(AND(N67&lt;&gt;"",N67&lt;&gt;0),IF(N67&gt;=200,0,IF(N67&lt;143,40,ROUND(((ROUNDUP((200-N67),0))*0.7),0))),"")</f>
        <v>40</v>
      </c>
      <c r="P67" s="276" t="str">
        <f>IF(A67="LE","",IF(F67="H",IF(N67&gt;=0,IF(N67&gt;=190,"HA",IF(N67&gt;=178,"HB","HC")),""),IF(F67="D",IF(N67&gt;=20,IF(N67&gt;=170,"DA","DB"),""))))</f>
        <v>HC</v>
      </c>
    </row>
    <row r="68" spans="1:16" ht="15" x14ac:dyDescent="0.2">
      <c r="A68" s="274">
        <v>1946</v>
      </c>
      <c r="B68" s="281" t="s">
        <v>399</v>
      </c>
      <c r="C68" s="282" t="s">
        <v>400</v>
      </c>
      <c r="D68" s="283" t="s">
        <v>274</v>
      </c>
      <c r="E68" s="114" t="s">
        <v>275</v>
      </c>
      <c r="F68" s="284" t="s">
        <v>276</v>
      </c>
      <c r="G68" s="114" t="s">
        <v>178</v>
      </c>
      <c r="H68" s="114">
        <v>170.44</v>
      </c>
      <c r="I68" s="276">
        <v>169.48</v>
      </c>
      <c r="J68" s="114">
        <v>170.72</v>
      </c>
      <c r="K68" s="114">
        <v>104</v>
      </c>
      <c r="L68" s="114">
        <v>17612</v>
      </c>
      <c r="M68" s="296">
        <v>169.35</v>
      </c>
      <c r="N68" s="114">
        <v>169.35</v>
      </c>
      <c r="O68" s="114">
        <f>IF(AND(N68&lt;&gt;"",N68&lt;&gt;0),IF(N68&gt;=200,0,IF(N68&lt;143,40,ROUND(((ROUNDUP((200-N68),0))*0.7),0))),"")</f>
        <v>22</v>
      </c>
      <c r="P68" s="276" t="str">
        <f>IF(A68="LE","",IF(F68="H",IF(N68&gt;=0,IF(N68&gt;=190,"HA",IF(N68&gt;=178,"HB","HC")),""),IF(F68="D",IF(N68&gt;=20,IF(N68&gt;=170,"DA","DB"),""))))</f>
        <v>HC</v>
      </c>
    </row>
    <row r="69" spans="1:16" ht="15" x14ac:dyDescent="0.2">
      <c r="A69" s="274">
        <v>522</v>
      </c>
      <c r="B69" s="281" t="s">
        <v>399</v>
      </c>
      <c r="C69" s="282" t="s">
        <v>360</v>
      </c>
      <c r="D69" s="284" t="s">
        <v>274</v>
      </c>
      <c r="E69" s="114" t="s">
        <v>275</v>
      </c>
      <c r="F69" s="284" t="s">
        <v>276</v>
      </c>
      <c r="G69" s="114" t="s">
        <v>178</v>
      </c>
      <c r="H69" s="114">
        <v>181.32</v>
      </c>
      <c r="I69" s="276">
        <v>179.63</v>
      </c>
      <c r="J69" s="114">
        <v>179.65</v>
      </c>
      <c r="K69" s="114">
        <v>153</v>
      </c>
      <c r="L69" s="114">
        <v>27224</v>
      </c>
      <c r="M69" s="296">
        <v>177.93</v>
      </c>
      <c r="N69" s="114">
        <v>177.93</v>
      </c>
      <c r="O69" s="114">
        <f>IF(AND(N69&lt;&gt;"",N69&lt;&gt;0),IF(N69&gt;=200,0,IF(N69&lt;143,40,ROUND(((ROUNDUP((200-N69),0))*0.7),0))),"")</f>
        <v>16</v>
      </c>
      <c r="P69" s="276" t="str">
        <f>IF(A69="LE","",IF(F69="H",IF(N69&gt;=0,IF(N69&gt;=190,"HA",IF(N69&gt;=178,"HB","HC")),""),IF(F69="D",IF(N69&gt;=20,IF(N69&gt;=170,"DA","DB"),""))))</f>
        <v>HC</v>
      </c>
    </row>
    <row r="70" spans="1:16" ht="15" x14ac:dyDescent="0.2">
      <c r="A70" s="285">
        <v>2832</v>
      </c>
      <c r="B70" s="286" t="s">
        <v>401</v>
      </c>
      <c r="C70" s="286" t="s">
        <v>402</v>
      </c>
      <c r="D70" s="279" t="s">
        <v>283</v>
      </c>
      <c r="E70" s="114" t="s">
        <v>275</v>
      </c>
      <c r="F70" s="279" t="s">
        <v>276</v>
      </c>
      <c r="G70" s="114" t="s">
        <v>178</v>
      </c>
      <c r="H70" s="114">
        <v>160</v>
      </c>
      <c r="I70" s="276">
        <v>158.96</v>
      </c>
      <c r="J70" s="114">
        <v>160.96</v>
      </c>
      <c r="K70" s="114">
        <v>100</v>
      </c>
      <c r="L70" s="114">
        <v>16111</v>
      </c>
      <c r="M70" s="296">
        <v>161.11000000000001</v>
      </c>
      <c r="N70" s="114">
        <v>161.11000000000001</v>
      </c>
      <c r="O70" s="114">
        <f>IF(AND(N70&lt;&gt;"",N70&lt;&gt;0),IF(N70&gt;=200,0,IF(N70&lt;143,40,ROUND(((ROUNDUP((200-N70),0))*0.7),0))),"")</f>
        <v>27</v>
      </c>
      <c r="P70" s="276" t="str">
        <f>IF(A70="LE","",IF(F70="H",IF(N70&gt;=0,IF(N70&gt;=190,"HA",IF(N70&gt;=178,"HB","HC")),""),IF(F70="D",IF(N70&gt;=20,IF(N70&gt;=170,"DA","DB"),""))))</f>
        <v>HC</v>
      </c>
    </row>
    <row r="71" spans="1:16" ht="15" x14ac:dyDescent="0.2">
      <c r="A71" s="274">
        <v>3030</v>
      </c>
      <c r="B71" s="275" t="s">
        <v>403</v>
      </c>
      <c r="C71" s="275" t="s">
        <v>404</v>
      </c>
      <c r="D71" s="114" t="s">
        <v>405</v>
      </c>
      <c r="E71" s="114" t="s">
        <v>275</v>
      </c>
      <c r="F71" s="114" t="s">
        <v>276</v>
      </c>
      <c r="G71" s="114" t="s">
        <v>15</v>
      </c>
      <c r="H71" s="280"/>
      <c r="I71" s="280"/>
      <c r="J71" s="280"/>
      <c r="K71" s="114">
        <v>4</v>
      </c>
      <c r="L71" s="114">
        <v>727</v>
      </c>
      <c r="M71" s="296">
        <v>181.75</v>
      </c>
      <c r="N71" s="114">
        <v>0</v>
      </c>
      <c r="O71" s="114">
        <v>0</v>
      </c>
      <c r="P71" s="276"/>
    </row>
    <row r="72" spans="1:16" ht="15" x14ac:dyDescent="0.2">
      <c r="A72" s="274">
        <v>1301</v>
      </c>
      <c r="B72" s="287" t="s">
        <v>403</v>
      </c>
      <c r="C72" s="282" t="s">
        <v>406</v>
      </c>
      <c r="D72" s="283" t="s">
        <v>274</v>
      </c>
      <c r="E72" s="114" t="s">
        <v>275</v>
      </c>
      <c r="F72" s="284" t="s">
        <v>276</v>
      </c>
      <c r="G72" s="114" t="s">
        <v>312</v>
      </c>
      <c r="H72" s="114">
        <v>174.67</v>
      </c>
      <c r="I72" s="276">
        <v>174.58</v>
      </c>
      <c r="J72" s="114">
        <v>174.21</v>
      </c>
      <c r="K72" s="114">
        <v>152</v>
      </c>
      <c r="L72" s="114">
        <v>26368</v>
      </c>
      <c r="M72" s="296">
        <v>173.47</v>
      </c>
      <c r="N72" s="114">
        <v>173.47</v>
      </c>
      <c r="O72" s="114">
        <f>IF(AND(N72&lt;&gt;"",N72&lt;&gt;0),IF(N72&gt;=200,0,IF(N72&lt;143,40,ROUND(((ROUNDUP((200-N72),0))*0.7),0))),"")</f>
        <v>19</v>
      </c>
      <c r="P72" s="276" t="str">
        <f>IF(A72="LE","",IF(F72="H",IF(N72&gt;=0,IF(N72&gt;=190,"HA",IF(N72&gt;=178,"HB","HC")),""),IF(F72="D",IF(N72&gt;=20,IF(N72&gt;=170,"DA","DB"),""))))</f>
        <v>HC</v>
      </c>
    </row>
    <row r="73" spans="1:16" ht="15" x14ac:dyDescent="0.2">
      <c r="A73" s="274">
        <v>540</v>
      </c>
      <c r="B73" s="281" t="s">
        <v>407</v>
      </c>
      <c r="C73" s="282" t="s">
        <v>408</v>
      </c>
      <c r="D73" s="284" t="s">
        <v>274</v>
      </c>
      <c r="E73" s="114" t="s">
        <v>275</v>
      </c>
      <c r="F73" s="284" t="s">
        <v>240</v>
      </c>
      <c r="G73" s="114" t="s">
        <v>197</v>
      </c>
      <c r="H73" s="114">
        <v>163.36000000000001</v>
      </c>
      <c r="I73" s="276">
        <v>163.41</v>
      </c>
      <c r="J73" s="114">
        <v>163.28</v>
      </c>
      <c r="K73" s="114">
        <v>103</v>
      </c>
      <c r="L73" s="114">
        <v>16866</v>
      </c>
      <c r="M73" s="296">
        <v>163.75</v>
      </c>
      <c r="N73" s="114">
        <v>163.75</v>
      </c>
      <c r="O73" s="114">
        <f>IF(AND(N73&lt;&gt;"",N73&lt;&gt;0),IF(N73&gt;=200,0,IF(N73&lt;143,40,ROUND(((ROUNDUP((200-N73),0))*0.7),0))),"")</f>
        <v>26</v>
      </c>
      <c r="P73" s="276" t="str">
        <f>IF(A73="LE","",IF(F73="H",IF(N73&gt;=0,IF(N73&gt;=190,"HA",IF(N73&gt;=178,"HB","HC")),""),IF(F73="D",IF(N73&gt;=20,IF(N73&gt;=170,"DA","DB"),""))))</f>
        <v>DB</v>
      </c>
    </row>
    <row r="74" spans="1:16" ht="15" x14ac:dyDescent="0.2">
      <c r="A74" s="277">
        <v>559</v>
      </c>
      <c r="B74" s="289" t="s">
        <v>409</v>
      </c>
      <c r="C74" s="289" t="s">
        <v>323</v>
      </c>
      <c r="D74" s="284" t="s">
        <v>274</v>
      </c>
      <c r="E74" s="114" t="s">
        <v>275</v>
      </c>
      <c r="F74" s="284" t="s">
        <v>276</v>
      </c>
      <c r="G74" s="114" t="s">
        <v>199</v>
      </c>
      <c r="H74" s="114">
        <v>158.33000000000001</v>
      </c>
      <c r="I74" s="276">
        <v>161.99</v>
      </c>
      <c r="J74" s="114">
        <v>162.08000000000001</v>
      </c>
      <c r="K74" s="114">
        <v>79</v>
      </c>
      <c r="L74" s="114">
        <v>12915</v>
      </c>
      <c r="M74" s="296">
        <v>163.47999999999999</v>
      </c>
      <c r="N74" s="114">
        <v>163.47999999999999</v>
      </c>
      <c r="O74" s="114">
        <f>IF(AND(N74&lt;&gt;"",N74&lt;&gt;0),IF(N74&gt;=200,0,IF(N74&lt;143,40,ROUND(((ROUNDUP((200-N74),0))*0.7),0))),"")</f>
        <v>26</v>
      </c>
      <c r="P74" s="276" t="str">
        <f>IF(A74="LE","",IF(F74="H",IF(N74&gt;=0,IF(N74&gt;=190,"HA",IF(N74&gt;=178,"HB","HC")),""),IF(F74="D",IF(N74&gt;=20,IF(N74&gt;=170,"DA","DB"),""))))</f>
        <v>HC</v>
      </c>
    </row>
    <row r="75" spans="1:16" ht="15" x14ac:dyDescent="0.2">
      <c r="A75" s="274">
        <v>568</v>
      </c>
      <c r="B75" s="281" t="s">
        <v>410</v>
      </c>
      <c r="C75" s="282" t="s">
        <v>411</v>
      </c>
      <c r="D75" s="284" t="s">
        <v>274</v>
      </c>
      <c r="E75" s="114" t="s">
        <v>275</v>
      </c>
      <c r="F75" s="284" t="s">
        <v>276</v>
      </c>
      <c r="G75" s="114" t="s">
        <v>192</v>
      </c>
      <c r="H75" s="114">
        <v>146.07</v>
      </c>
      <c r="I75" s="276">
        <v>157.15</v>
      </c>
      <c r="J75" s="114">
        <v>160.93</v>
      </c>
      <c r="K75" s="114">
        <v>88</v>
      </c>
      <c r="L75" s="114">
        <v>14186</v>
      </c>
      <c r="M75" s="296">
        <v>161.19999999999999</v>
      </c>
      <c r="N75" s="114">
        <v>161.19999999999999</v>
      </c>
      <c r="O75" s="114">
        <f>IF(AND(N75&lt;&gt;"",N75&lt;&gt;0),IF(N75&gt;=200,0,IF(N75&lt;143,40,ROUND(((ROUNDUP((200-N75),0))*0.7),0))),"")</f>
        <v>27</v>
      </c>
      <c r="P75" s="276" t="str">
        <f>IF(A75="LE","",IF(F75="H",IF(N75&gt;=0,IF(N75&gt;=190,"HA",IF(N75&gt;=178,"HB","HC")),""),IF(F75="D",IF(N75&gt;=20,IF(N75&gt;=170,"DA","DB"),""))))</f>
        <v>HC</v>
      </c>
    </row>
    <row r="76" spans="1:16" ht="15" x14ac:dyDescent="0.2">
      <c r="A76" s="274">
        <v>2294</v>
      </c>
      <c r="B76" s="281" t="s">
        <v>412</v>
      </c>
      <c r="C76" s="282" t="s">
        <v>413</v>
      </c>
      <c r="D76" s="283" t="s">
        <v>274</v>
      </c>
      <c r="E76" s="114" t="s">
        <v>275</v>
      </c>
      <c r="F76" s="284" t="s">
        <v>276</v>
      </c>
      <c r="G76" s="114" t="s">
        <v>201</v>
      </c>
      <c r="H76" s="114">
        <v>180.21</v>
      </c>
      <c r="I76" s="276">
        <v>183.94</v>
      </c>
      <c r="J76" s="114">
        <v>182.91</v>
      </c>
      <c r="K76" s="114">
        <v>123</v>
      </c>
      <c r="L76" s="114">
        <v>22473</v>
      </c>
      <c r="M76" s="296">
        <v>182.71</v>
      </c>
      <c r="N76" s="114">
        <v>182.71</v>
      </c>
      <c r="O76" s="114">
        <f>IF(AND(N76&lt;&gt;"",N76&lt;&gt;0),IF(N76&gt;=200,0,IF(N76&lt;143,40,ROUND(((ROUNDUP((200-N76),0))*0.7),0))),"")</f>
        <v>13</v>
      </c>
      <c r="P76" s="276" t="str">
        <f>IF(A76="LE","",IF(F76="H",IF(N76&gt;=0,IF(N76&gt;=190,"HA",IF(N76&gt;=178,"HB","HC")),""),IF(F76="D",IF(N76&gt;=20,IF(N76&gt;=170,"DA","DB"),""))))</f>
        <v>HB</v>
      </c>
    </row>
    <row r="77" spans="1:16" ht="15" x14ac:dyDescent="0.2">
      <c r="A77" s="274">
        <v>3032</v>
      </c>
      <c r="B77" s="275" t="s">
        <v>414</v>
      </c>
      <c r="C77" s="275" t="s">
        <v>415</v>
      </c>
      <c r="D77" s="114" t="s">
        <v>416</v>
      </c>
      <c r="E77" s="114" t="s">
        <v>275</v>
      </c>
      <c r="F77" s="114" t="s">
        <v>276</v>
      </c>
      <c r="G77" s="114" t="s">
        <v>15</v>
      </c>
      <c r="H77" s="114">
        <v>0</v>
      </c>
      <c r="I77" s="276">
        <v>0</v>
      </c>
      <c r="J77" s="114">
        <v>0</v>
      </c>
      <c r="K77" s="114">
        <v>0</v>
      </c>
      <c r="L77" s="114">
        <v>0</v>
      </c>
      <c r="M77" s="296">
        <v>0</v>
      </c>
      <c r="N77" s="114">
        <v>0</v>
      </c>
      <c r="O77" s="114">
        <v>0</v>
      </c>
      <c r="P77" s="276"/>
    </row>
    <row r="78" spans="1:16" ht="15" x14ac:dyDescent="0.2">
      <c r="A78" s="274">
        <v>582</v>
      </c>
      <c r="B78" s="287" t="s">
        <v>417</v>
      </c>
      <c r="C78" s="282" t="s">
        <v>418</v>
      </c>
      <c r="D78" s="284" t="s">
        <v>274</v>
      </c>
      <c r="E78" s="114" t="s">
        <v>275</v>
      </c>
      <c r="F78" s="284" t="s">
        <v>276</v>
      </c>
      <c r="G78" s="114" t="s">
        <v>192</v>
      </c>
      <c r="H78" s="114">
        <v>152.81</v>
      </c>
      <c r="I78" s="276">
        <v>147.22999999999999</v>
      </c>
      <c r="J78" s="114">
        <v>147.65</v>
      </c>
      <c r="K78" s="114">
        <v>90</v>
      </c>
      <c r="L78" s="114">
        <v>13238</v>
      </c>
      <c r="M78" s="296">
        <v>147.09</v>
      </c>
      <c r="N78" s="114">
        <v>147.09</v>
      </c>
      <c r="O78" s="114">
        <f t="shared" ref="O78:O84" si="6">IF(AND(N78&lt;&gt;"",N78&lt;&gt;0),IF(N78&gt;=200,0,IF(N78&lt;143,40,ROUND(((ROUNDUP((200-N78),0))*0.7),0))),"")</f>
        <v>37</v>
      </c>
      <c r="P78" s="276" t="str">
        <f t="shared" ref="P78:P84" si="7">IF(A78="LE","",IF(F78="H",IF(N78&gt;=0,IF(N78&gt;=190,"HA",IF(N78&gt;=178,"HB","HC")),""),IF(F78="D",IF(N78&gt;=20,IF(N78&gt;=170,"DA","DB"),""))))</f>
        <v>HC</v>
      </c>
    </row>
    <row r="79" spans="1:16" ht="15" x14ac:dyDescent="0.2">
      <c r="A79" s="274">
        <v>2349</v>
      </c>
      <c r="B79" s="287" t="s">
        <v>419</v>
      </c>
      <c r="C79" s="282" t="s">
        <v>420</v>
      </c>
      <c r="D79" s="283" t="s">
        <v>274</v>
      </c>
      <c r="E79" s="114" t="s">
        <v>275</v>
      </c>
      <c r="F79" s="284" t="s">
        <v>276</v>
      </c>
      <c r="G79" s="114" t="s">
        <v>199</v>
      </c>
      <c r="H79" s="114">
        <v>0</v>
      </c>
      <c r="I79" s="276">
        <v>148.80000000000001</v>
      </c>
      <c r="J79" s="114">
        <v>148.80000000000001</v>
      </c>
      <c r="K79" s="114">
        <v>38</v>
      </c>
      <c r="L79" s="114">
        <v>5845</v>
      </c>
      <c r="M79" s="296">
        <v>153.82</v>
      </c>
      <c r="N79" s="114">
        <v>153.82</v>
      </c>
      <c r="O79" s="114">
        <f t="shared" si="6"/>
        <v>33</v>
      </c>
      <c r="P79" s="276" t="str">
        <f t="shared" si="7"/>
        <v>HC</v>
      </c>
    </row>
    <row r="80" spans="1:16" ht="15" x14ac:dyDescent="0.2">
      <c r="A80" s="274">
        <v>1825</v>
      </c>
      <c r="B80" s="281" t="s">
        <v>421</v>
      </c>
      <c r="C80" s="282" t="s">
        <v>422</v>
      </c>
      <c r="D80" s="283" t="s">
        <v>274</v>
      </c>
      <c r="E80" s="114" t="s">
        <v>275</v>
      </c>
      <c r="F80" s="284" t="s">
        <v>276</v>
      </c>
      <c r="G80" s="114" t="s">
        <v>197</v>
      </c>
      <c r="H80" s="114">
        <v>182.4</v>
      </c>
      <c r="I80" s="276">
        <v>184.52</v>
      </c>
      <c r="J80" s="114">
        <v>184.65</v>
      </c>
      <c r="K80" s="114">
        <v>190</v>
      </c>
      <c r="L80" s="114">
        <v>35378</v>
      </c>
      <c r="M80" s="296">
        <v>186.2</v>
      </c>
      <c r="N80" s="114">
        <v>186.2</v>
      </c>
      <c r="O80" s="114">
        <f t="shared" si="6"/>
        <v>10</v>
      </c>
      <c r="P80" s="276" t="str">
        <f t="shared" si="7"/>
        <v>HB</v>
      </c>
    </row>
    <row r="81" spans="1:16" ht="15" x14ac:dyDescent="0.2">
      <c r="A81" s="274">
        <v>327</v>
      </c>
      <c r="B81" s="281" t="s">
        <v>423</v>
      </c>
      <c r="C81" s="282" t="s">
        <v>424</v>
      </c>
      <c r="D81" s="284" t="s">
        <v>288</v>
      </c>
      <c r="E81" s="114" t="s">
        <v>275</v>
      </c>
      <c r="F81" s="284" t="s">
        <v>240</v>
      </c>
      <c r="G81" s="114" t="s">
        <v>196</v>
      </c>
      <c r="H81" s="114">
        <v>169.92</v>
      </c>
      <c r="I81" s="276">
        <v>171.25</v>
      </c>
      <c r="J81" s="114">
        <v>170.21</v>
      </c>
      <c r="K81" s="114">
        <v>39</v>
      </c>
      <c r="L81" s="114">
        <v>6638</v>
      </c>
      <c r="M81" s="296">
        <v>170.21</v>
      </c>
      <c r="N81" s="114">
        <v>170.21</v>
      </c>
      <c r="O81" s="114">
        <f t="shared" si="6"/>
        <v>21</v>
      </c>
      <c r="P81" s="276" t="str">
        <f t="shared" si="7"/>
        <v>DA</v>
      </c>
    </row>
    <row r="82" spans="1:16" ht="15" x14ac:dyDescent="0.2">
      <c r="A82" s="274">
        <v>2500</v>
      </c>
      <c r="B82" s="281" t="s">
        <v>425</v>
      </c>
      <c r="C82" s="282" t="s">
        <v>426</v>
      </c>
      <c r="D82" s="283" t="s">
        <v>274</v>
      </c>
      <c r="E82" s="114" t="s">
        <v>275</v>
      </c>
      <c r="F82" s="284" t="s">
        <v>276</v>
      </c>
      <c r="G82" s="114" t="s">
        <v>194</v>
      </c>
      <c r="H82" s="114">
        <v>146.72999999999999</v>
      </c>
      <c r="I82" s="276">
        <v>153.4</v>
      </c>
      <c r="J82" s="114">
        <v>153.38999999999999</v>
      </c>
      <c r="K82" s="114">
        <v>63</v>
      </c>
      <c r="L82" s="114">
        <v>9590</v>
      </c>
      <c r="M82" s="296">
        <v>152.22</v>
      </c>
      <c r="N82" s="114">
        <v>152.22</v>
      </c>
      <c r="O82" s="114">
        <f t="shared" si="6"/>
        <v>34</v>
      </c>
      <c r="P82" s="276" t="str">
        <f t="shared" si="7"/>
        <v>HC</v>
      </c>
    </row>
    <row r="83" spans="1:16" ht="15" x14ac:dyDescent="0.2">
      <c r="A83" s="274">
        <v>586</v>
      </c>
      <c r="B83" s="281" t="s">
        <v>425</v>
      </c>
      <c r="C83" s="282" t="s">
        <v>427</v>
      </c>
      <c r="D83" s="284" t="s">
        <v>274</v>
      </c>
      <c r="E83" s="114" t="s">
        <v>275</v>
      </c>
      <c r="F83" s="284" t="s">
        <v>276</v>
      </c>
      <c r="G83" s="114" t="s">
        <v>192</v>
      </c>
      <c r="H83" s="114">
        <v>158.07</v>
      </c>
      <c r="I83" s="276">
        <v>155.5</v>
      </c>
      <c r="J83" s="114">
        <v>155.25</v>
      </c>
      <c r="K83" s="114">
        <v>114</v>
      </c>
      <c r="L83" s="114">
        <v>17699</v>
      </c>
      <c r="M83" s="296">
        <v>155.25</v>
      </c>
      <c r="N83" s="114">
        <v>155.25</v>
      </c>
      <c r="O83" s="114">
        <f t="shared" si="6"/>
        <v>32</v>
      </c>
      <c r="P83" s="276" t="str">
        <f t="shared" si="7"/>
        <v>HC</v>
      </c>
    </row>
    <row r="84" spans="1:16" ht="15" x14ac:dyDescent="0.2">
      <c r="A84" s="274">
        <v>1763</v>
      </c>
      <c r="B84" s="281" t="s">
        <v>428</v>
      </c>
      <c r="C84" s="282" t="s">
        <v>429</v>
      </c>
      <c r="D84" s="283" t="s">
        <v>288</v>
      </c>
      <c r="E84" s="114" t="s">
        <v>275</v>
      </c>
      <c r="F84" s="284" t="s">
        <v>240</v>
      </c>
      <c r="G84" s="114" t="s">
        <v>193</v>
      </c>
      <c r="H84" s="114">
        <v>164.28</v>
      </c>
      <c r="I84" s="276">
        <v>165.11</v>
      </c>
      <c r="J84" s="114">
        <v>164.17</v>
      </c>
      <c r="K84" s="114">
        <v>30</v>
      </c>
      <c r="L84" s="114">
        <v>4777</v>
      </c>
      <c r="M84" s="296">
        <v>159.22999999999999</v>
      </c>
      <c r="N84" s="114">
        <v>159.22999999999999</v>
      </c>
      <c r="O84" s="114">
        <f t="shared" si="6"/>
        <v>29</v>
      </c>
      <c r="P84" s="276" t="str">
        <f t="shared" si="7"/>
        <v>DB</v>
      </c>
    </row>
    <row r="85" spans="1:16" ht="15" x14ac:dyDescent="0.2">
      <c r="A85" s="274">
        <v>1375</v>
      </c>
      <c r="B85" s="281" t="s">
        <v>430</v>
      </c>
      <c r="C85" s="282" t="s">
        <v>431</v>
      </c>
      <c r="D85" s="284" t="s">
        <v>274</v>
      </c>
      <c r="E85" s="114" t="s">
        <v>275</v>
      </c>
      <c r="F85" s="284" t="s">
        <v>276</v>
      </c>
      <c r="G85" s="114" t="s">
        <v>197</v>
      </c>
      <c r="H85" s="114">
        <v>0</v>
      </c>
      <c r="I85" s="276">
        <v>0</v>
      </c>
      <c r="J85" s="114">
        <v>0</v>
      </c>
      <c r="K85" s="114">
        <v>8</v>
      </c>
      <c r="L85" s="114">
        <v>1196</v>
      </c>
      <c r="M85" s="296">
        <v>149.5</v>
      </c>
      <c r="N85" s="114">
        <v>0</v>
      </c>
      <c r="O85" s="114">
        <v>0</v>
      </c>
      <c r="P85" s="276"/>
    </row>
    <row r="86" spans="1:16" ht="15" x14ac:dyDescent="0.2">
      <c r="A86" s="274">
        <v>1685</v>
      </c>
      <c r="B86" s="275" t="s">
        <v>432</v>
      </c>
      <c r="C86" s="289" t="s">
        <v>433</v>
      </c>
      <c r="D86" s="277" t="s">
        <v>274</v>
      </c>
      <c r="E86" s="114" t="s">
        <v>275</v>
      </c>
      <c r="F86" s="284" t="s">
        <v>276</v>
      </c>
      <c r="G86" s="114" t="s">
        <v>312</v>
      </c>
      <c r="H86" s="114">
        <v>0</v>
      </c>
      <c r="I86" s="276">
        <v>173.39</v>
      </c>
      <c r="J86" s="114">
        <v>173.39</v>
      </c>
      <c r="K86" s="114">
        <v>61</v>
      </c>
      <c r="L86" s="114">
        <v>10577</v>
      </c>
      <c r="M86" s="296">
        <v>173.39</v>
      </c>
      <c r="N86" s="114">
        <v>173.39</v>
      </c>
      <c r="O86" s="114">
        <f t="shared" ref="O86:O93" si="8">IF(AND(N86&lt;&gt;"",N86&lt;&gt;0),IF(N86&gt;=200,0,IF(N86&lt;143,40,ROUND(((ROUNDUP((200-N86),0))*0.7),0))),"")</f>
        <v>19</v>
      </c>
      <c r="P86" s="276" t="str">
        <f t="shared" ref="P86:P93" si="9">IF(A86="LE","",IF(F86="H",IF(N86&gt;=0,IF(N86&gt;=190,"HA",IF(N86&gt;=178,"HB","HC")),""),IF(F86="D",IF(N86&gt;=20,IF(N86&gt;=170,"DA","DB"),""))))</f>
        <v>HC</v>
      </c>
    </row>
    <row r="87" spans="1:16" ht="15" x14ac:dyDescent="0.2">
      <c r="A87" s="274">
        <v>1168</v>
      </c>
      <c r="B87" s="281" t="s">
        <v>434</v>
      </c>
      <c r="C87" s="282" t="s">
        <v>435</v>
      </c>
      <c r="D87" s="283" t="s">
        <v>274</v>
      </c>
      <c r="E87" s="114" t="s">
        <v>275</v>
      </c>
      <c r="F87" s="284" t="s">
        <v>276</v>
      </c>
      <c r="G87" s="114" t="s">
        <v>194</v>
      </c>
      <c r="H87" s="114">
        <v>159.69</v>
      </c>
      <c r="I87" s="276">
        <v>161.61000000000001</v>
      </c>
      <c r="J87" s="114">
        <v>160.22999999999999</v>
      </c>
      <c r="K87" s="114">
        <v>78</v>
      </c>
      <c r="L87" s="114">
        <v>12602</v>
      </c>
      <c r="M87" s="296">
        <v>161.56</v>
      </c>
      <c r="N87" s="114">
        <v>161.56</v>
      </c>
      <c r="O87" s="114">
        <f t="shared" si="8"/>
        <v>27</v>
      </c>
      <c r="P87" s="276" t="str">
        <f t="shared" si="9"/>
        <v>HC</v>
      </c>
    </row>
    <row r="88" spans="1:16" ht="15" x14ac:dyDescent="0.2">
      <c r="A88" s="274">
        <v>1636</v>
      </c>
      <c r="B88" s="281" t="s">
        <v>436</v>
      </c>
      <c r="C88" s="282" t="s">
        <v>437</v>
      </c>
      <c r="D88" s="283" t="s">
        <v>274</v>
      </c>
      <c r="E88" s="114" t="s">
        <v>275</v>
      </c>
      <c r="F88" s="284" t="s">
        <v>240</v>
      </c>
      <c r="G88" s="114" t="s">
        <v>196</v>
      </c>
      <c r="H88" s="114">
        <v>155.16999999999999</v>
      </c>
      <c r="I88" s="276">
        <v>154.37</v>
      </c>
      <c r="J88" s="114">
        <v>153.43</v>
      </c>
      <c r="K88" s="114">
        <v>37</v>
      </c>
      <c r="L88" s="114">
        <v>5677</v>
      </c>
      <c r="M88" s="296">
        <v>153.43</v>
      </c>
      <c r="N88" s="114">
        <v>153.43</v>
      </c>
      <c r="O88" s="114">
        <f t="shared" si="8"/>
        <v>33</v>
      </c>
      <c r="P88" s="276" t="str">
        <f t="shared" si="9"/>
        <v>DB</v>
      </c>
    </row>
    <row r="89" spans="1:16" ht="15" x14ac:dyDescent="0.2">
      <c r="A89" s="274">
        <v>2967</v>
      </c>
      <c r="B89" s="275" t="s">
        <v>438</v>
      </c>
      <c r="C89" s="289" t="s">
        <v>439</v>
      </c>
      <c r="D89" s="114" t="s">
        <v>274</v>
      </c>
      <c r="E89" s="114" t="s">
        <v>275</v>
      </c>
      <c r="F89" s="114" t="s">
        <v>276</v>
      </c>
      <c r="G89" s="114" t="s">
        <v>193</v>
      </c>
      <c r="H89" s="114">
        <v>159.33000000000001</v>
      </c>
      <c r="I89" s="276">
        <v>159</v>
      </c>
      <c r="J89" s="114">
        <v>159.81</v>
      </c>
      <c r="K89" s="114">
        <v>118</v>
      </c>
      <c r="L89" s="114">
        <v>18847</v>
      </c>
      <c r="M89" s="296">
        <v>159.72</v>
      </c>
      <c r="N89" s="114">
        <v>159.72</v>
      </c>
      <c r="O89" s="114">
        <f t="shared" si="8"/>
        <v>29</v>
      </c>
      <c r="P89" s="276" t="str">
        <f t="shared" si="9"/>
        <v>HC</v>
      </c>
    </row>
    <row r="90" spans="1:16" ht="15" x14ac:dyDescent="0.2">
      <c r="A90" s="277">
        <v>2934</v>
      </c>
      <c r="B90" s="289" t="s">
        <v>440</v>
      </c>
      <c r="C90" s="289" t="s">
        <v>441</v>
      </c>
      <c r="D90" s="279" t="s">
        <v>288</v>
      </c>
      <c r="E90" s="114" t="s">
        <v>275</v>
      </c>
      <c r="F90" s="114" t="s">
        <v>240</v>
      </c>
      <c r="G90" s="114" t="s">
        <v>312</v>
      </c>
      <c r="H90" s="114">
        <v>140.62</v>
      </c>
      <c r="I90" s="276">
        <v>144.82</v>
      </c>
      <c r="J90" s="114">
        <v>147.09</v>
      </c>
      <c r="K90" s="114">
        <v>210</v>
      </c>
      <c r="L90" s="114">
        <v>31194</v>
      </c>
      <c r="M90" s="296">
        <v>148.54</v>
      </c>
      <c r="N90" s="114">
        <v>148.54</v>
      </c>
      <c r="O90" s="114">
        <f t="shared" si="8"/>
        <v>36</v>
      </c>
      <c r="P90" s="276" t="str">
        <f t="shared" si="9"/>
        <v>DB</v>
      </c>
    </row>
    <row r="91" spans="1:16" ht="15" x14ac:dyDescent="0.2">
      <c r="A91" s="274">
        <v>1377</v>
      </c>
      <c r="B91" s="281" t="s">
        <v>442</v>
      </c>
      <c r="C91" s="282" t="s">
        <v>443</v>
      </c>
      <c r="D91" s="284" t="s">
        <v>274</v>
      </c>
      <c r="E91" s="114" t="s">
        <v>275</v>
      </c>
      <c r="F91" s="284" t="s">
        <v>276</v>
      </c>
      <c r="G91" s="114" t="s">
        <v>197</v>
      </c>
      <c r="H91" s="114">
        <v>181.99</v>
      </c>
      <c r="I91" s="276">
        <v>180.73</v>
      </c>
      <c r="J91" s="114">
        <v>175.81</v>
      </c>
      <c r="K91" s="114">
        <v>179</v>
      </c>
      <c r="L91" s="114">
        <v>31789</v>
      </c>
      <c r="M91" s="296">
        <v>177.59</v>
      </c>
      <c r="N91" s="114">
        <v>177.59</v>
      </c>
      <c r="O91" s="114">
        <f t="shared" si="8"/>
        <v>16</v>
      </c>
      <c r="P91" s="276" t="str">
        <f t="shared" si="9"/>
        <v>HC</v>
      </c>
    </row>
    <row r="92" spans="1:16" ht="15" x14ac:dyDescent="0.2">
      <c r="A92" s="274">
        <v>656</v>
      </c>
      <c r="B92" s="294" t="s">
        <v>444</v>
      </c>
      <c r="C92" s="282" t="s">
        <v>325</v>
      </c>
      <c r="D92" s="284" t="s">
        <v>445</v>
      </c>
      <c r="E92" s="114" t="s">
        <v>275</v>
      </c>
      <c r="F92" s="284" t="s">
        <v>276</v>
      </c>
      <c r="G92" s="114" t="s">
        <v>192</v>
      </c>
      <c r="H92" s="114">
        <v>179.04</v>
      </c>
      <c r="I92" s="276">
        <v>179.6</v>
      </c>
      <c r="J92" s="114">
        <v>180.25</v>
      </c>
      <c r="K92" s="114">
        <v>149</v>
      </c>
      <c r="L92" s="114">
        <v>26555</v>
      </c>
      <c r="M92" s="296">
        <v>178.22</v>
      </c>
      <c r="N92" s="114">
        <v>178.22</v>
      </c>
      <c r="O92" s="114">
        <f t="shared" si="8"/>
        <v>15</v>
      </c>
      <c r="P92" s="276" t="str">
        <f t="shared" si="9"/>
        <v>HB</v>
      </c>
    </row>
    <row r="93" spans="1:16" ht="15" x14ac:dyDescent="0.2">
      <c r="A93" s="274">
        <v>663</v>
      </c>
      <c r="B93" s="281" t="s">
        <v>446</v>
      </c>
      <c r="C93" s="282" t="s">
        <v>447</v>
      </c>
      <c r="D93" s="283" t="s">
        <v>283</v>
      </c>
      <c r="E93" s="114" t="s">
        <v>275</v>
      </c>
      <c r="F93" s="284" t="s">
        <v>276</v>
      </c>
      <c r="G93" s="114" t="s">
        <v>201</v>
      </c>
      <c r="H93" s="114">
        <v>161.5</v>
      </c>
      <c r="I93" s="276">
        <v>158.51</v>
      </c>
      <c r="J93" s="114">
        <v>163.89</v>
      </c>
      <c r="K93" s="114">
        <v>115</v>
      </c>
      <c r="L93" s="114">
        <v>18796</v>
      </c>
      <c r="M93" s="296">
        <v>163.44</v>
      </c>
      <c r="N93" s="114">
        <v>163.44</v>
      </c>
      <c r="O93" s="114">
        <f t="shared" si="8"/>
        <v>26</v>
      </c>
      <c r="P93" s="276" t="str">
        <f t="shared" si="9"/>
        <v>HC</v>
      </c>
    </row>
    <row r="94" spans="1:16" ht="15" x14ac:dyDescent="0.2">
      <c r="A94" s="274">
        <v>3019</v>
      </c>
      <c r="B94" s="275" t="s">
        <v>448</v>
      </c>
      <c r="C94" s="275" t="s">
        <v>449</v>
      </c>
      <c r="D94" s="277" t="s">
        <v>274</v>
      </c>
      <c r="E94" s="114" t="s">
        <v>275</v>
      </c>
      <c r="F94" s="114" t="s">
        <v>276</v>
      </c>
      <c r="G94" s="114" t="s">
        <v>193</v>
      </c>
      <c r="H94" s="114">
        <v>0</v>
      </c>
      <c r="I94" s="276">
        <v>0</v>
      </c>
      <c r="J94" s="114">
        <v>0</v>
      </c>
      <c r="K94" s="114">
        <v>0</v>
      </c>
      <c r="L94" s="114">
        <v>0</v>
      </c>
      <c r="M94" s="296">
        <v>0</v>
      </c>
      <c r="N94" s="114">
        <v>0</v>
      </c>
      <c r="O94" s="114">
        <v>0</v>
      </c>
      <c r="P94" s="276"/>
    </row>
    <row r="95" spans="1:16" ht="15" x14ac:dyDescent="0.2">
      <c r="A95" s="285">
        <v>2806</v>
      </c>
      <c r="B95" s="286" t="s">
        <v>450</v>
      </c>
      <c r="C95" s="286" t="s">
        <v>451</v>
      </c>
      <c r="D95" s="279" t="s">
        <v>274</v>
      </c>
      <c r="E95" s="114" t="s">
        <v>275</v>
      </c>
      <c r="F95" s="279" t="s">
        <v>276</v>
      </c>
      <c r="G95" s="114" t="s">
        <v>193</v>
      </c>
      <c r="H95" s="114">
        <v>0</v>
      </c>
      <c r="I95" s="276">
        <v>0</v>
      </c>
      <c r="J95" s="114">
        <v>0</v>
      </c>
      <c r="K95" s="114">
        <v>0</v>
      </c>
      <c r="L95" s="114">
        <v>0</v>
      </c>
      <c r="M95" s="296">
        <v>0</v>
      </c>
      <c r="N95" s="114">
        <v>0</v>
      </c>
      <c r="O95" s="114">
        <v>0</v>
      </c>
      <c r="P95" s="276"/>
    </row>
    <row r="96" spans="1:16" ht="15" x14ac:dyDescent="0.2">
      <c r="A96" s="274">
        <v>3020</v>
      </c>
      <c r="B96" s="275" t="s">
        <v>452</v>
      </c>
      <c r="C96" s="275" t="s">
        <v>449</v>
      </c>
      <c r="D96" s="114" t="s">
        <v>274</v>
      </c>
      <c r="E96" s="114" t="s">
        <v>275</v>
      </c>
      <c r="F96" s="114" t="s">
        <v>276</v>
      </c>
      <c r="G96" s="114" t="s">
        <v>193</v>
      </c>
      <c r="H96" s="114">
        <v>0</v>
      </c>
      <c r="I96" s="276">
        <v>0</v>
      </c>
      <c r="J96" s="114">
        <v>0</v>
      </c>
      <c r="K96" s="114">
        <v>0</v>
      </c>
      <c r="L96" s="114">
        <v>0</v>
      </c>
      <c r="M96" s="296">
        <v>0</v>
      </c>
      <c r="N96" s="114">
        <v>0</v>
      </c>
      <c r="O96" s="114">
        <v>0</v>
      </c>
      <c r="P96" s="276"/>
    </row>
    <row r="97" spans="1:16" ht="15" x14ac:dyDescent="0.2">
      <c r="A97" s="274">
        <v>1378</v>
      </c>
      <c r="B97" s="281" t="s">
        <v>453</v>
      </c>
      <c r="C97" s="282" t="s">
        <v>454</v>
      </c>
      <c r="D97" s="284" t="s">
        <v>274</v>
      </c>
      <c r="E97" s="114" t="s">
        <v>275</v>
      </c>
      <c r="F97" s="284" t="s">
        <v>276</v>
      </c>
      <c r="G97" s="114" t="s">
        <v>192</v>
      </c>
      <c r="H97" s="114">
        <v>158.63999999999999</v>
      </c>
      <c r="I97" s="276">
        <v>157.22999999999999</v>
      </c>
      <c r="J97" s="114">
        <v>159.16</v>
      </c>
      <c r="K97" s="114">
        <v>124</v>
      </c>
      <c r="L97" s="114">
        <v>20156</v>
      </c>
      <c r="M97" s="296">
        <v>162.55000000000001</v>
      </c>
      <c r="N97" s="114">
        <v>162.55000000000001</v>
      </c>
      <c r="O97" s="114">
        <f>IF(AND(N97&lt;&gt;"",N97&lt;&gt;0),IF(N97&gt;=200,0,IF(N97&lt;143,40,ROUND(((ROUNDUP((200-N97),0))*0.7),0))),"")</f>
        <v>27</v>
      </c>
      <c r="P97" s="276" t="str">
        <f>IF(A97="LE","",IF(F97="H",IF(N97&gt;=0,IF(N97&gt;=190,"HA",IF(N97&gt;=178,"HB","HC")),""),IF(F97="D",IF(N97&gt;=20,IF(N97&gt;=170,"DA","DB"),""))))</f>
        <v>HC</v>
      </c>
    </row>
    <row r="98" spans="1:16" ht="15" x14ac:dyDescent="0.2">
      <c r="A98" s="274">
        <v>721</v>
      </c>
      <c r="B98" s="294" t="s">
        <v>455</v>
      </c>
      <c r="C98" s="282" t="s">
        <v>456</v>
      </c>
      <c r="D98" s="284" t="s">
        <v>274</v>
      </c>
      <c r="E98" s="114" t="s">
        <v>275</v>
      </c>
      <c r="F98" s="284" t="s">
        <v>276</v>
      </c>
      <c r="G98" s="114" t="s">
        <v>193</v>
      </c>
      <c r="H98" s="114">
        <v>157.96</v>
      </c>
      <c r="I98" s="276">
        <v>160.1</v>
      </c>
      <c r="J98" s="114">
        <v>160.6</v>
      </c>
      <c r="K98" s="114">
        <v>60</v>
      </c>
      <c r="L98" s="114">
        <v>9593</v>
      </c>
      <c r="M98" s="296">
        <v>159.88</v>
      </c>
      <c r="N98" s="114">
        <v>159.88</v>
      </c>
      <c r="O98" s="114">
        <f>IF(AND(N98&lt;&gt;"",N98&lt;&gt;0),IF(N98&gt;=200,0,IF(N98&lt;143,40,ROUND(((ROUNDUP((200-N98),0))*0.7),0))),"")</f>
        <v>29</v>
      </c>
      <c r="P98" s="276" t="str">
        <f>IF(A98="LE","",IF(F98="H",IF(N98&gt;=0,IF(N98&gt;=190,"HA",IF(N98&gt;=178,"HB","HC")),""),IF(F98="D",IF(N98&gt;=20,IF(N98&gt;=170,"DA","DB"),""))))</f>
        <v>HC</v>
      </c>
    </row>
    <row r="99" spans="1:16" ht="15" x14ac:dyDescent="0.2">
      <c r="A99" s="274">
        <v>2455</v>
      </c>
      <c r="B99" s="287" t="s">
        <v>457</v>
      </c>
      <c r="C99" s="282" t="s">
        <v>458</v>
      </c>
      <c r="D99" s="283" t="s">
        <v>274</v>
      </c>
      <c r="E99" s="114" t="s">
        <v>275</v>
      </c>
      <c r="F99" s="284" t="s">
        <v>276</v>
      </c>
      <c r="G99" s="114" t="s">
        <v>312</v>
      </c>
      <c r="H99" s="114">
        <v>168.98</v>
      </c>
      <c r="I99" s="276">
        <v>164.11</v>
      </c>
      <c r="J99" s="114">
        <v>160.6</v>
      </c>
      <c r="K99" s="114">
        <v>109</v>
      </c>
      <c r="L99" s="114">
        <v>17468</v>
      </c>
      <c r="M99" s="296">
        <v>160.26</v>
      </c>
      <c r="N99" s="114">
        <v>160.26</v>
      </c>
      <c r="O99" s="114">
        <f>IF(AND(N99&lt;&gt;"",N99&lt;&gt;0),IF(N99&gt;=200,0,IF(N99&lt;143,40,ROUND(((ROUNDUP((200-N99),0))*0.7),0))),"")</f>
        <v>28</v>
      </c>
      <c r="P99" s="276" t="str">
        <f>IF(A99="LE","",IF(F99="H",IF(N99&gt;=0,IF(N99&gt;=190,"HA",IF(N99&gt;=178,"HB","HC")),""),IF(F99="D",IF(N99&gt;=20,IF(N99&gt;=170,"DA","DB"),""))))</f>
        <v>HC</v>
      </c>
    </row>
    <row r="100" spans="1:16" ht="15" x14ac:dyDescent="0.2">
      <c r="A100" s="274">
        <v>2456</v>
      </c>
      <c r="B100" s="281" t="s">
        <v>459</v>
      </c>
      <c r="C100" s="282" t="s">
        <v>340</v>
      </c>
      <c r="D100" s="283" t="s">
        <v>274</v>
      </c>
      <c r="E100" s="114" t="s">
        <v>275</v>
      </c>
      <c r="F100" s="284" t="s">
        <v>276</v>
      </c>
      <c r="G100" s="114" t="s">
        <v>201</v>
      </c>
      <c r="H100" s="114">
        <v>177.03</v>
      </c>
      <c r="I100" s="276">
        <v>179.63</v>
      </c>
      <c r="J100" s="114">
        <v>178.2</v>
      </c>
      <c r="K100" s="114">
        <v>193</v>
      </c>
      <c r="L100" s="114">
        <v>34445</v>
      </c>
      <c r="M100" s="296">
        <v>178.47</v>
      </c>
      <c r="N100" s="114">
        <v>178.47</v>
      </c>
      <c r="O100" s="114">
        <f>IF(AND(N100&lt;&gt;"",N100&lt;&gt;0),IF(N100&gt;=200,0,IF(N100&lt;143,40,ROUND(((ROUNDUP((200-N100),0))*0.7),0))),"")</f>
        <v>15</v>
      </c>
      <c r="P100" s="276" t="str">
        <f>IF(A100="LE","",IF(F100="H",IF(N100&gt;=0,IF(N100&gt;=190,"HA",IF(N100&gt;=178,"HB","HC")),""),IF(F100="D",IF(N100&gt;=20,IF(N100&gt;=170,"DA","DB"),""))))</f>
        <v>HB</v>
      </c>
    </row>
    <row r="101" spans="1:16" ht="15" x14ac:dyDescent="0.2">
      <c r="A101" s="274">
        <v>1464</v>
      </c>
      <c r="B101" s="287" t="s">
        <v>460</v>
      </c>
      <c r="C101" s="282" t="s">
        <v>461</v>
      </c>
      <c r="D101" s="284" t="s">
        <v>274</v>
      </c>
      <c r="E101" s="114" t="s">
        <v>275</v>
      </c>
      <c r="F101" s="284" t="s">
        <v>240</v>
      </c>
      <c r="G101" s="114" t="s">
        <v>312</v>
      </c>
      <c r="H101" s="114">
        <v>0</v>
      </c>
      <c r="I101" s="276">
        <v>0</v>
      </c>
      <c r="J101" s="114">
        <v>0</v>
      </c>
      <c r="K101" s="114">
        <v>0</v>
      </c>
      <c r="L101" s="114">
        <v>0</v>
      </c>
      <c r="M101" s="296">
        <v>0</v>
      </c>
      <c r="N101" s="114">
        <v>0</v>
      </c>
      <c r="O101" s="114">
        <v>0</v>
      </c>
      <c r="P101" s="276"/>
    </row>
    <row r="102" spans="1:16" ht="15" x14ac:dyDescent="0.2">
      <c r="A102" s="274">
        <v>742</v>
      </c>
      <c r="B102" s="281" t="s">
        <v>462</v>
      </c>
      <c r="C102" s="282" t="s">
        <v>380</v>
      </c>
      <c r="D102" s="284" t="s">
        <v>274</v>
      </c>
      <c r="E102" s="114" t="s">
        <v>275</v>
      </c>
      <c r="F102" s="284" t="s">
        <v>276</v>
      </c>
      <c r="G102" s="114" t="s">
        <v>194</v>
      </c>
      <c r="H102" s="114">
        <v>135.19</v>
      </c>
      <c r="I102" s="276">
        <v>151.85</v>
      </c>
      <c r="J102" s="114">
        <v>154.91999999999999</v>
      </c>
      <c r="K102" s="114">
        <v>24</v>
      </c>
      <c r="L102" s="114">
        <v>3718</v>
      </c>
      <c r="M102" s="296">
        <v>154.91999999999999</v>
      </c>
      <c r="N102" s="114">
        <v>154.91999999999999</v>
      </c>
      <c r="O102" s="114">
        <f>IF(AND(N102&lt;&gt;"",N102&lt;&gt;0),IF(N102&gt;=200,0,IF(N102&lt;143,40,ROUND(((ROUNDUP((200-N102),0))*0.7),0))),"")</f>
        <v>32</v>
      </c>
      <c r="P102" s="276" t="str">
        <f>IF(A102="LE","",IF(F102="H",IF(N102&gt;=0,IF(N102&gt;=190,"HA",IF(N102&gt;=178,"HB","HC")),""),IF(F102="D",IF(N102&gt;=20,IF(N102&gt;=170,"DA","DB"),""))))</f>
        <v>HC</v>
      </c>
    </row>
    <row r="103" spans="1:16" ht="15" x14ac:dyDescent="0.2">
      <c r="A103" s="274">
        <v>1966</v>
      </c>
      <c r="B103" s="281" t="s">
        <v>463</v>
      </c>
      <c r="C103" s="282" t="s">
        <v>464</v>
      </c>
      <c r="D103" s="283" t="s">
        <v>274</v>
      </c>
      <c r="E103" s="114" t="s">
        <v>275</v>
      </c>
      <c r="F103" s="284" t="s">
        <v>276</v>
      </c>
      <c r="G103" s="114" t="s">
        <v>193</v>
      </c>
      <c r="H103" s="114">
        <v>0</v>
      </c>
      <c r="I103" s="276">
        <v>0</v>
      </c>
      <c r="J103" s="114">
        <v>0</v>
      </c>
      <c r="K103" s="114">
        <v>0</v>
      </c>
      <c r="L103" s="114">
        <v>0</v>
      </c>
      <c r="M103" s="296">
        <v>0</v>
      </c>
      <c r="N103" s="114">
        <v>0</v>
      </c>
      <c r="O103" s="114">
        <v>0</v>
      </c>
      <c r="P103" s="276"/>
    </row>
    <row r="104" spans="1:16" ht="15" x14ac:dyDescent="0.2">
      <c r="A104" s="274">
        <v>2744</v>
      </c>
      <c r="B104" s="281" t="s">
        <v>463</v>
      </c>
      <c r="C104" s="282" t="s">
        <v>465</v>
      </c>
      <c r="D104" s="283" t="s">
        <v>274</v>
      </c>
      <c r="E104" s="114" t="s">
        <v>275</v>
      </c>
      <c r="F104" s="284" t="s">
        <v>240</v>
      </c>
      <c r="G104" s="114" t="s">
        <v>193</v>
      </c>
      <c r="H104" s="114">
        <v>0</v>
      </c>
      <c r="I104" s="276">
        <v>0</v>
      </c>
      <c r="J104" s="114">
        <v>0</v>
      </c>
      <c r="K104" s="114">
        <v>0</v>
      </c>
      <c r="L104" s="114">
        <v>0</v>
      </c>
      <c r="M104" s="296">
        <v>0</v>
      </c>
      <c r="N104" s="114">
        <v>0</v>
      </c>
      <c r="O104" s="114">
        <v>0</v>
      </c>
      <c r="P104" s="276"/>
    </row>
    <row r="105" spans="1:16" ht="15" x14ac:dyDescent="0.2">
      <c r="A105" s="274">
        <v>2295</v>
      </c>
      <c r="B105" s="287" t="s">
        <v>466</v>
      </c>
      <c r="C105" s="286" t="s">
        <v>467</v>
      </c>
      <c r="D105" s="283" t="s">
        <v>274</v>
      </c>
      <c r="E105" s="114" t="s">
        <v>275</v>
      </c>
      <c r="F105" s="279" t="s">
        <v>276</v>
      </c>
      <c r="G105" s="114" t="s">
        <v>312</v>
      </c>
      <c r="H105" s="114">
        <v>151.72</v>
      </c>
      <c r="I105" s="276">
        <v>149.86000000000001</v>
      </c>
      <c r="J105" s="114">
        <v>150.63</v>
      </c>
      <c r="K105" s="114">
        <v>49</v>
      </c>
      <c r="L105" s="114">
        <v>7293</v>
      </c>
      <c r="M105" s="296">
        <v>148.84</v>
      </c>
      <c r="N105" s="114">
        <v>148.84</v>
      </c>
      <c r="O105" s="114">
        <f t="shared" ref="O105:O115" si="10">IF(AND(N105&lt;&gt;"",N105&lt;&gt;0),IF(N105&gt;=200,0,IF(N105&lt;143,40,ROUND(((ROUNDUP((200-N105),0))*0.7),0))),"")</f>
        <v>36</v>
      </c>
      <c r="P105" s="276" t="str">
        <f t="shared" ref="P105:P115" si="11">IF(A105="LE","",IF(F105="H",IF(N105&gt;=0,IF(N105&gt;=190,"HA",IF(N105&gt;=178,"HB","HC")),""),IF(F105="D",IF(N105&gt;=20,IF(N105&gt;=170,"DA","DB"),""))))</f>
        <v>HC</v>
      </c>
    </row>
    <row r="106" spans="1:16" ht="15" x14ac:dyDescent="0.2">
      <c r="A106" s="274">
        <v>790</v>
      </c>
      <c r="B106" s="281" t="s">
        <v>468</v>
      </c>
      <c r="C106" s="282" t="s">
        <v>325</v>
      </c>
      <c r="D106" s="284" t="s">
        <v>274</v>
      </c>
      <c r="E106" s="114" t="s">
        <v>275</v>
      </c>
      <c r="F106" s="284" t="s">
        <v>276</v>
      </c>
      <c r="G106" s="114" t="s">
        <v>198</v>
      </c>
      <c r="H106" s="114">
        <v>177.04</v>
      </c>
      <c r="I106" s="276">
        <v>176</v>
      </c>
      <c r="J106" s="114">
        <v>177.21</v>
      </c>
      <c r="K106" s="114">
        <v>66</v>
      </c>
      <c r="L106" s="114">
        <v>11729</v>
      </c>
      <c r="M106" s="296">
        <v>177.71</v>
      </c>
      <c r="N106" s="114">
        <v>177.71</v>
      </c>
      <c r="O106" s="114">
        <f t="shared" si="10"/>
        <v>16</v>
      </c>
      <c r="P106" s="276" t="str">
        <f t="shared" si="11"/>
        <v>HC</v>
      </c>
    </row>
    <row r="107" spans="1:16" ht="15" x14ac:dyDescent="0.2">
      <c r="A107" s="274">
        <v>1381</v>
      </c>
      <c r="B107" s="281" t="s">
        <v>469</v>
      </c>
      <c r="C107" s="282" t="s">
        <v>427</v>
      </c>
      <c r="D107" s="284" t="s">
        <v>274</v>
      </c>
      <c r="E107" s="114" t="s">
        <v>275</v>
      </c>
      <c r="F107" s="284" t="s">
        <v>276</v>
      </c>
      <c r="G107" s="114" t="s">
        <v>198</v>
      </c>
      <c r="H107" s="114">
        <v>170.89</v>
      </c>
      <c r="I107" s="276">
        <v>167.41</v>
      </c>
      <c r="J107" s="114">
        <v>165.46</v>
      </c>
      <c r="K107" s="114">
        <v>62</v>
      </c>
      <c r="L107" s="114">
        <v>10268</v>
      </c>
      <c r="M107" s="296">
        <v>165.61</v>
      </c>
      <c r="N107" s="114">
        <v>165.61</v>
      </c>
      <c r="O107" s="114">
        <f t="shared" si="10"/>
        <v>25</v>
      </c>
      <c r="P107" s="276" t="str">
        <f t="shared" si="11"/>
        <v>HC</v>
      </c>
    </row>
    <row r="108" spans="1:16" ht="15" x14ac:dyDescent="0.2">
      <c r="A108" s="274">
        <v>2596</v>
      </c>
      <c r="B108" s="281" t="s">
        <v>470</v>
      </c>
      <c r="C108" s="282" t="s">
        <v>471</v>
      </c>
      <c r="D108" s="284" t="s">
        <v>274</v>
      </c>
      <c r="E108" s="114" t="s">
        <v>275</v>
      </c>
      <c r="F108" s="284" t="s">
        <v>276</v>
      </c>
      <c r="G108" s="114" t="s">
        <v>194</v>
      </c>
      <c r="H108" s="114">
        <v>155.97</v>
      </c>
      <c r="I108" s="276">
        <v>162.80000000000001</v>
      </c>
      <c r="J108" s="114">
        <v>164.45</v>
      </c>
      <c r="K108" s="114">
        <v>22</v>
      </c>
      <c r="L108" s="114">
        <v>3618</v>
      </c>
      <c r="M108" s="296">
        <v>164.45</v>
      </c>
      <c r="N108" s="114">
        <v>164.45</v>
      </c>
      <c r="O108" s="114">
        <f t="shared" si="10"/>
        <v>25</v>
      </c>
      <c r="P108" s="276" t="str">
        <f t="shared" si="11"/>
        <v>HC</v>
      </c>
    </row>
    <row r="109" spans="1:16" ht="15" x14ac:dyDescent="0.2">
      <c r="A109" s="274">
        <v>1467</v>
      </c>
      <c r="B109" s="281" t="s">
        <v>470</v>
      </c>
      <c r="C109" s="282" t="s">
        <v>472</v>
      </c>
      <c r="D109" s="284" t="s">
        <v>274</v>
      </c>
      <c r="E109" s="114" t="s">
        <v>275</v>
      </c>
      <c r="F109" s="284" t="s">
        <v>240</v>
      </c>
      <c r="G109" s="114" t="s">
        <v>194</v>
      </c>
      <c r="H109" s="114">
        <v>159.86000000000001</v>
      </c>
      <c r="I109" s="276">
        <v>163.84</v>
      </c>
      <c r="J109" s="114">
        <v>161.1</v>
      </c>
      <c r="K109" s="114">
        <v>87</v>
      </c>
      <c r="L109" s="114">
        <v>14053</v>
      </c>
      <c r="M109" s="296">
        <v>161.53</v>
      </c>
      <c r="N109" s="114">
        <v>161.53</v>
      </c>
      <c r="O109" s="114">
        <f t="shared" si="10"/>
        <v>27</v>
      </c>
      <c r="P109" s="276" t="str">
        <f t="shared" si="11"/>
        <v>DB</v>
      </c>
    </row>
    <row r="110" spans="1:16" ht="15" x14ac:dyDescent="0.2">
      <c r="A110" s="277">
        <v>2984</v>
      </c>
      <c r="B110" s="289" t="s">
        <v>384</v>
      </c>
      <c r="C110" s="275" t="s">
        <v>473</v>
      </c>
      <c r="D110" s="114" t="s">
        <v>309</v>
      </c>
      <c r="E110" s="114" t="s">
        <v>275</v>
      </c>
      <c r="F110" s="114" t="s">
        <v>276</v>
      </c>
      <c r="G110" s="114" t="s">
        <v>192</v>
      </c>
      <c r="H110" s="114">
        <v>160.38999999999999</v>
      </c>
      <c r="I110" s="276">
        <v>162.49</v>
      </c>
      <c r="J110" s="114">
        <v>163.65</v>
      </c>
      <c r="K110" s="114">
        <v>86</v>
      </c>
      <c r="L110" s="114">
        <v>14217</v>
      </c>
      <c r="M110" s="296">
        <v>165.31</v>
      </c>
      <c r="N110" s="114">
        <v>165.31</v>
      </c>
      <c r="O110" s="114">
        <f t="shared" si="10"/>
        <v>25</v>
      </c>
      <c r="P110" s="276" t="str">
        <f t="shared" si="11"/>
        <v>HC</v>
      </c>
    </row>
    <row r="111" spans="1:16" ht="15" x14ac:dyDescent="0.2">
      <c r="A111" s="274">
        <v>1869</v>
      </c>
      <c r="B111" s="281" t="s">
        <v>474</v>
      </c>
      <c r="C111" s="282" t="s">
        <v>475</v>
      </c>
      <c r="D111" s="283" t="s">
        <v>274</v>
      </c>
      <c r="E111" s="114" t="s">
        <v>275</v>
      </c>
      <c r="F111" s="284" t="s">
        <v>240</v>
      </c>
      <c r="G111" s="114" t="s">
        <v>193</v>
      </c>
      <c r="H111" s="114">
        <v>154.07</v>
      </c>
      <c r="I111" s="276">
        <v>153.9</v>
      </c>
      <c r="J111" s="114">
        <v>152.49</v>
      </c>
      <c r="K111" s="114">
        <v>121</v>
      </c>
      <c r="L111" s="114">
        <v>18457</v>
      </c>
      <c r="M111" s="296">
        <v>152.54</v>
      </c>
      <c r="N111" s="114">
        <v>152.54</v>
      </c>
      <c r="O111" s="114">
        <f t="shared" si="10"/>
        <v>34</v>
      </c>
      <c r="P111" s="276" t="str">
        <f t="shared" si="11"/>
        <v>DB</v>
      </c>
    </row>
    <row r="112" spans="1:16" ht="15" x14ac:dyDescent="0.2">
      <c r="A112" s="274">
        <v>1868</v>
      </c>
      <c r="B112" s="281" t="s">
        <v>474</v>
      </c>
      <c r="C112" s="282" t="s">
        <v>325</v>
      </c>
      <c r="D112" s="283" t="s">
        <v>274</v>
      </c>
      <c r="E112" s="114" t="s">
        <v>275</v>
      </c>
      <c r="F112" s="284" t="s">
        <v>276</v>
      </c>
      <c r="G112" s="114" t="s">
        <v>193</v>
      </c>
      <c r="H112" s="114">
        <v>173.08</v>
      </c>
      <c r="I112" s="276">
        <v>174.52</v>
      </c>
      <c r="J112" s="114">
        <v>173.23</v>
      </c>
      <c r="K112" s="114">
        <v>156</v>
      </c>
      <c r="L112" s="114">
        <v>26976</v>
      </c>
      <c r="M112" s="296">
        <v>172.92</v>
      </c>
      <c r="N112" s="114">
        <v>172.92</v>
      </c>
      <c r="O112" s="114">
        <f t="shared" si="10"/>
        <v>20</v>
      </c>
      <c r="P112" s="276" t="str">
        <f t="shared" si="11"/>
        <v>HC</v>
      </c>
    </row>
    <row r="113" spans="1:16" ht="15" x14ac:dyDescent="0.2">
      <c r="A113" s="274">
        <v>893</v>
      </c>
      <c r="B113" s="281" t="s">
        <v>476</v>
      </c>
      <c r="C113" s="282" t="s">
        <v>477</v>
      </c>
      <c r="D113" s="284" t="s">
        <v>283</v>
      </c>
      <c r="E113" s="114" t="s">
        <v>275</v>
      </c>
      <c r="F113" s="284" t="s">
        <v>276</v>
      </c>
      <c r="G113" s="114" t="s">
        <v>195</v>
      </c>
      <c r="H113" s="114">
        <v>177.9</v>
      </c>
      <c r="I113" s="276">
        <v>178.86</v>
      </c>
      <c r="J113" s="114">
        <v>177.6</v>
      </c>
      <c r="K113" s="114">
        <v>86</v>
      </c>
      <c r="L113" s="114">
        <v>15434</v>
      </c>
      <c r="M113" s="296">
        <v>179.47</v>
      </c>
      <c r="N113" s="114">
        <v>179.47</v>
      </c>
      <c r="O113" s="114">
        <f t="shared" si="10"/>
        <v>15</v>
      </c>
      <c r="P113" s="276" t="str">
        <f t="shared" si="11"/>
        <v>HB</v>
      </c>
    </row>
    <row r="114" spans="1:16" ht="15" x14ac:dyDescent="0.2">
      <c r="A114" s="277">
        <v>2893</v>
      </c>
      <c r="B114" s="289" t="s">
        <v>478</v>
      </c>
      <c r="C114" s="289" t="s">
        <v>479</v>
      </c>
      <c r="D114" s="279" t="s">
        <v>309</v>
      </c>
      <c r="E114" s="114" t="s">
        <v>275</v>
      </c>
      <c r="F114" s="279" t="s">
        <v>240</v>
      </c>
      <c r="G114" s="114" t="s">
        <v>193</v>
      </c>
      <c r="H114" s="114">
        <v>148.41999999999999</v>
      </c>
      <c r="I114" s="276">
        <v>151.81</v>
      </c>
      <c r="J114" s="114">
        <v>152.22</v>
      </c>
      <c r="K114" s="114">
        <v>185</v>
      </c>
      <c r="L114" s="114">
        <v>28257</v>
      </c>
      <c r="M114" s="296">
        <v>152.74</v>
      </c>
      <c r="N114" s="114">
        <v>152.74</v>
      </c>
      <c r="O114" s="114">
        <f t="shared" si="10"/>
        <v>34</v>
      </c>
      <c r="P114" s="276" t="str">
        <f t="shared" si="11"/>
        <v>DB</v>
      </c>
    </row>
    <row r="115" spans="1:16" ht="15" x14ac:dyDescent="0.2">
      <c r="A115" s="274">
        <v>1757</v>
      </c>
      <c r="B115" s="281" t="s">
        <v>480</v>
      </c>
      <c r="C115" s="282" t="s">
        <v>481</v>
      </c>
      <c r="D115" s="283" t="s">
        <v>274</v>
      </c>
      <c r="E115" s="114" t="s">
        <v>275</v>
      </c>
      <c r="F115" s="284" t="s">
        <v>240</v>
      </c>
      <c r="G115" s="114" t="s">
        <v>201</v>
      </c>
      <c r="H115" s="114">
        <v>153.57</v>
      </c>
      <c r="I115" s="276">
        <v>157.6</v>
      </c>
      <c r="J115" s="114">
        <v>157.6</v>
      </c>
      <c r="K115" s="114">
        <v>49</v>
      </c>
      <c r="L115" s="114">
        <v>7792</v>
      </c>
      <c r="M115" s="296">
        <v>159.02000000000001</v>
      </c>
      <c r="N115" s="114">
        <v>159.02000000000001</v>
      </c>
      <c r="O115" s="114">
        <f t="shared" si="10"/>
        <v>29</v>
      </c>
      <c r="P115" s="276" t="str">
        <f t="shared" si="11"/>
        <v>DB</v>
      </c>
    </row>
    <row r="116" spans="1:16" ht="15" x14ac:dyDescent="0.2">
      <c r="A116" s="290">
        <v>2137</v>
      </c>
      <c r="B116" s="291" t="s">
        <v>482</v>
      </c>
      <c r="C116" s="282" t="s">
        <v>483</v>
      </c>
      <c r="D116" s="114" t="s">
        <v>274</v>
      </c>
      <c r="E116" s="114" t="s">
        <v>275</v>
      </c>
      <c r="F116" s="114" t="s">
        <v>276</v>
      </c>
      <c r="G116" s="114" t="s">
        <v>196</v>
      </c>
      <c r="H116" s="114">
        <v>0</v>
      </c>
      <c r="I116" s="276">
        <v>0</v>
      </c>
      <c r="J116" s="114">
        <v>0</v>
      </c>
      <c r="K116" s="114">
        <v>0</v>
      </c>
      <c r="L116" s="114">
        <v>0</v>
      </c>
      <c r="M116" s="296">
        <v>0</v>
      </c>
      <c r="N116" s="114">
        <v>0</v>
      </c>
      <c r="O116" s="114">
        <v>0</v>
      </c>
      <c r="P116" s="276"/>
    </row>
  </sheetData>
  <mergeCells count="1">
    <mergeCell ref="A1:P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776F-6B33-4BC0-8D74-AECB74268DEB}">
  <dimension ref="A3:Y415"/>
  <sheetViews>
    <sheetView topLeftCell="F1" zoomScaleNormal="100" workbookViewId="0">
      <selection activeCell="R1" sqref="R1:AQ1048576"/>
    </sheetView>
  </sheetViews>
  <sheetFormatPr baseColWidth="10" defaultRowHeight="15" x14ac:dyDescent="0.25"/>
  <cols>
    <col min="1" max="1" width="11.42578125" style="325"/>
    <col min="2" max="2" width="18.5703125" style="305" customWidth="1"/>
    <col min="3" max="3" width="15.5703125" style="305" customWidth="1"/>
    <col min="4" max="4" width="5.7109375" style="305" customWidth="1"/>
    <col min="5" max="5" width="7.5703125" style="305" customWidth="1"/>
    <col min="6" max="6" width="6.5703125" style="305" customWidth="1"/>
    <col min="7" max="7" width="6.5703125" style="249" customWidth="1"/>
    <col min="8" max="8" width="17.85546875" style="29" customWidth="1"/>
    <col min="9" max="11" width="9.42578125" style="306" customWidth="1"/>
    <col min="12" max="12" width="11.28515625" style="29" customWidth="1"/>
    <col min="13" max="14" width="11" style="29" customWidth="1"/>
    <col min="15" max="15" width="14.42578125" style="326" customWidth="1"/>
    <col min="16" max="16" width="9.85546875" style="327" customWidth="1"/>
    <col min="17" max="17" width="11" style="328" customWidth="1"/>
    <col min="18" max="16384" width="11.42578125" style="28"/>
  </cols>
  <sheetData>
    <row r="3" spans="1:25" ht="33" x14ac:dyDescent="0.2">
      <c r="A3" s="364" t="s">
        <v>485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</row>
    <row r="4" spans="1:25" ht="27" x14ac:dyDescent="0.2">
      <c r="A4" s="365" t="s">
        <v>486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8" spans="1:25" ht="51" x14ac:dyDescent="0.2">
      <c r="A8" s="310" t="s">
        <v>256</v>
      </c>
      <c r="B8" s="297" t="s">
        <v>257</v>
      </c>
      <c r="C8" s="298" t="s">
        <v>258</v>
      </c>
      <c r="D8" s="299" t="s">
        <v>259</v>
      </c>
      <c r="E8" s="299" t="s">
        <v>260</v>
      </c>
      <c r="F8" s="300" t="s">
        <v>261</v>
      </c>
      <c r="G8" s="300" t="s">
        <v>487</v>
      </c>
      <c r="H8" s="299" t="s">
        <v>262</v>
      </c>
      <c r="I8" s="301" t="s">
        <v>488</v>
      </c>
      <c r="J8" s="301" t="s">
        <v>489</v>
      </c>
      <c r="K8" s="301" t="s">
        <v>490</v>
      </c>
      <c r="L8" s="302" t="s">
        <v>491</v>
      </c>
      <c r="M8" s="302" t="s">
        <v>492</v>
      </c>
      <c r="N8" s="302" t="s">
        <v>493</v>
      </c>
      <c r="O8" s="303" t="s">
        <v>494</v>
      </c>
      <c r="P8" s="304" t="s">
        <v>495</v>
      </c>
      <c r="Q8" s="304" t="s">
        <v>271</v>
      </c>
    </row>
    <row r="9" spans="1:25" ht="14.25" x14ac:dyDescent="0.2">
      <c r="A9" s="335">
        <v>2897</v>
      </c>
      <c r="B9" s="336" t="s">
        <v>277</v>
      </c>
      <c r="C9" s="336" t="s">
        <v>278</v>
      </c>
      <c r="D9" s="337" t="s">
        <v>274</v>
      </c>
      <c r="E9" s="332" t="s">
        <v>275</v>
      </c>
      <c r="F9" s="337" t="s">
        <v>240</v>
      </c>
      <c r="G9" s="333" t="s">
        <v>496</v>
      </c>
      <c r="H9" s="333" t="s">
        <v>193</v>
      </c>
      <c r="I9" s="332">
        <v>131.88999999999999</v>
      </c>
      <c r="J9" s="332">
        <v>131.66999999999999</v>
      </c>
      <c r="K9" s="334">
        <v>132.1</v>
      </c>
      <c r="L9" s="333">
        <v>117</v>
      </c>
      <c r="M9" s="333">
        <v>15496</v>
      </c>
      <c r="N9" s="333">
        <v>132.44</v>
      </c>
      <c r="O9" s="333">
        <v>132.44</v>
      </c>
      <c r="P9" s="334">
        <f t="shared" ref="P9:P21" si="0">IF(AND(O9&lt;&gt;"",O9&lt;&gt;0),IF(O9&gt;=200,0,IF(O9&lt;143,40,ROUND(((ROUNDUP((200-O9),0))*0.7),0))),"")</f>
        <v>40</v>
      </c>
      <c r="Q9" s="334" t="str">
        <f t="shared" ref="Q9:Q21" si="1">IF(A9="LE","",IF(F9="H",IF(O9&gt;=0,IF(O9&gt;=190,"HA",IF(O9&gt;=178,"HB","HC")),""),IF(F9="D",IF(O9&gt;=20,IF(O9&gt;=170,"DA","DB"),""))))</f>
        <v>DB</v>
      </c>
      <c r="Y9" s="313"/>
    </row>
    <row r="10" spans="1:25" ht="14.25" x14ac:dyDescent="0.2">
      <c r="A10" s="310">
        <v>3031</v>
      </c>
      <c r="B10" s="235" t="s">
        <v>279</v>
      </c>
      <c r="C10" s="235" t="s">
        <v>280</v>
      </c>
      <c r="D10" s="218" t="s">
        <v>274</v>
      </c>
      <c r="E10" s="218" t="s">
        <v>275</v>
      </c>
      <c r="F10" s="218" t="s">
        <v>276</v>
      </c>
      <c r="G10" s="307"/>
      <c r="H10" s="307" t="s">
        <v>15</v>
      </c>
      <c r="I10" s="218">
        <v>155.58000000000001</v>
      </c>
      <c r="J10" s="218">
        <v>157.25</v>
      </c>
      <c r="K10" s="312">
        <v>159.36000000000001</v>
      </c>
      <c r="L10" s="307">
        <v>118</v>
      </c>
      <c r="M10" s="307">
        <v>18806</v>
      </c>
      <c r="N10" s="307">
        <v>159.37</v>
      </c>
      <c r="O10" s="307">
        <v>159.37</v>
      </c>
      <c r="P10" s="312">
        <f t="shared" si="0"/>
        <v>29</v>
      </c>
      <c r="Q10" s="312" t="str">
        <f t="shared" si="1"/>
        <v>HC</v>
      </c>
      <c r="T10" s="313"/>
      <c r="Y10" s="313"/>
    </row>
    <row r="11" spans="1:25" ht="14.25" x14ac:dyDescent="0.2">
      <c r="A11" s="329">
        <v>1819</v>
      </c>
      <c r="B11" s="330" t="s">
        <v>281</v>
      </c>
      <c r="C11" s="331" t="s">
        <v>282</v>
      </c>
      <c r="D11" s="338" t="s">
        <v>283</v>
      </c>
      <c r="E11" s="332" t="s">
        <v>275</v>
      </c>
      <c r="F11" s="331" t="s">
        <v>240</v>
      </c>
      <c r="G11" s="333" t="s">
        <v>497</v>
      </c>
      <c r="H11" s="333" t="s">
        <v>194</v>
      </c>
      <c r="I11" s="332">
        <v>160.08000000000001</v>
      </c>
      <c r="J11" s="332">
        <v>156.88</v>
      </c>
      <c r="K11" s="334">
        <v>155.99</v>
      </c>
      <c r="L11" s="333">
        <v>267</v>
      </c>
      <c r="M11" s="333">
        <v>41638</v>
      </c>
      <c r="N11" s="333">
        <v>155.94999999999999</v>
      </c>
      <c r="O11" s="333">
        <v>155.94999999999999</v>
      </c>
      <c r="P11" s="334">
        <f t="shared" si="0"/>
        <v>32</v>
      </c>
      <c r="Q11" s="334" t="str">
        <f t="shared" si="1"/>
        <v>DB</v>
      </c>
      <c r="T11" s="313"/>
      <c r="V11" s="313"/>
      <c r="Y11" s="313"/>
    </row>
    <row r="12" spans="1:25" ht="14.25" x14ac:dyDescent="0.2">
      <c r="A12" s="310">
        <v>48</v>
      </c>
      <c r="B12" s="315" t="s">
        <v>284</v>
      </c>
      <c r="C12" s="316" t="s">
        <v>285</v>
      </c>
      <c r="D12" s="316" t="s">
        <v>274</v>
      </c>
      <c r="E12" s="218" t="s">
        <v>275</v>
      </c>
      <c r="F12" s="316" t="s">
        <v>276</v>
      </c>
      <c r="G12" s="307" t="s">
        <v>497</v>
      </c>
      <c r="H12" s="307" t="s">
        <v>195</v>
      </c>
      <c r="I12" s="218">
        <v>179.79</v>
      </c>
      <c r="J12" s="218">
        <v>177.3</v>
      </c>
      <c r="K12" s="312">
        <v>179.4</v>
      </c>
      <c r="L12" s="307">
        <v>50</v>
      </c>
      <c r="M12" s="307">
        <v>8914</v>
      </c>
      <c r="N12" s="307">
        <v>178.28</v>
      </c>
      <c r="O12" s="307">
        <v>178.28</v>
      </c>
      <c r="P12" s="312">
        <f t="shared" si="0"/>
        <v>15</v>
      </c>
      <c r="Q12" s="312" t="str">
        <f t="shared" si="1"/>
        <v>HB</v>
      </c>
      <c r="T12" s="313"/>
      <c r="Y12" s="313"/>
    </row>
    <row r="13" spans="1:25" ht="14.25" x14ac:dyDescent="0.2">
      <c r="A13" s="310">
        <v>2210</v>
      </c>
      <c r="B13" s="315" t="s">
        <v>289</v>
      </c>
      <c r="C13" s="316" t="s">
        <v>290</v>
      </c>
      <c r="D13" s="317" t="s">
        <v>274</v>
      </c>
      <c r="E13" s="218" t="s">
        <v>275</v>
      </c>
      <c r="F13" s="316" t="s">
        <v>276</v>
      </c>
      <c r="G13" s="307"/>
      <c r="H13" s="307" t="s">
        <v>15</v>
      </c>
      <c r="I13" s="218">
        <v>166.88</v>
      </c>
      <c r="J13" s="218">
        <v>175.01</v>
      </c>
      <c r="K13" s="312">
        <v>178.37</v>
      </c>
      <c r="L13" s="307">
        <v>124</v>
      </c>
      <c r="M13" s="307">
        <v>22100</v>
      </c>
      <c r="N13" s="307">
        <v>178.23</v>
      </c>
      <c r="O13" s="307">
        <v>178.23</v>
      </c>
      <c r="P13" s="312">
        <f t="shared" si="0"/>
        <v>15</v>
      </c>
      <c r="Q13" s="312" t="str">
        <f t="shared" si="1"/>
        <v>HB</v>
      </c>
      <c r="Y13" s="313"/>
    </row>
    <row r="14" spans="1:25" ht="14.25" x14ac:dyDescent="0.2">
      <c r="A14" s="235">
        <v>3043</v>
      </c>
      <c r="B14" s="235" t="s">
        <v>498</v>
      </c>
      <c r="C14" s="218" t="s">
        <v>499</v>
      </c>
      <c r="D14" s="218" t="s">
        <v>288</v>
      </c>
      <c r="E14" s="218" t="s">
        <v>275</v>
      </c>
      <c r="F14" s="218" t="s">
        <v>276</v>
      </c>
      <c r="G14" s="307"/>
      <c r="H14" s="307" t="s">
        <v>312</v>
      </c>
      <c r="I14" s="311">
        <v>0</v>
      </c>
      <c r="J14" s="218">
        <v>156.96</v>
      </c>
      <c r="K14" s="312">
        <v>156.94999999999999</v>
      </c>
      <c r="L14" s="307">
        <v>22</v>
      </c>
      <c r="M14" s="307">
        <v>3453</v>
      </c>
      <c r="N14" s="307">
        <v>156.94999999999999</v>
      </c>
      <c r="O14" s="307">
        <v>156.94999999999999</v>
      </c>
      <c r="P14" s="312">
        <f t="shared" si="0"/>
        <v>31</v>
      </c>
      <c r="Q14" s="312" t="str">
        <f t="shared" si="1"/>
        <v>HC</v>
      </c>
      <c r="Y14" s="313"/>
    </row>
    <row r="15" spans="1:25" ht="14.25" x14ac:dyDescent="0.2">
      <c r="A15" s="310">
        <v>111</v>
      </c>
      <c r="B15" s="315" t="s">
        <v>293</v>
      </c>
      <c r="C15" s="316" t="s">
        <v>294</v>
      </c>
      <c r="D15" s="316" t="s">
        <v>274</v>
      </c>
      <c r="E15" s="218" t="s">
        <v>275</v>
      </c>
      <c r="F15" s="316" t="s">
        <v>276</v>
      </c>
      <c r="G15" s="307" t="s">
        <v>497</v>
      </c>
      <c r="H15" s="307" t="s">
        <v>195</v>
      </c>
      <c r="I15" s="218">
        <v>160.21</v>
      </c>
      <c r="J15" s="218">
        <v>158.09</v>
      </c>
      <c r="K15" s="312">
        <v>155.18</v>
      </c>
      <c r="L15" s="307">
        <v>113</v>
      </c>
      <c r="M15" s="307">
        <v>17543</v>
      </c>
      <c r="N15" s="307">
        <v>155.25</v>
      </c>
      <c r="O15" s="307">
        <v>155.25</v>
      </c>
      <c r="P15" s="312">
        <f t="shared" si="0"/>
        <v>32</v>
      </c>
      <c r="Q15" s="312" t="str">
        <f t="shared" si="1"/>
        <v>HC</v>
      </c>
      <c r="Y15" s="313"/>
    </row>
    <row r="16" spans="1:25" ht="14.25" x14ac:dyDescent="0.2">
      <c r="A16" s="310">
        <v>123</v>
      </c>
      <c r="B16" s="315" t="s">
        <v>295</v>
      </c>
      <c r="C16" s="316" t="s">
        <v>296</v>
      </c>
      <c r="D16" s="316" t="s">
        <v>274</v>
      </c>
      <c r="E16" s="218" t="s">
        <v>275</v>
      </c>
      <c r="F16" s="316" t="s">
        <v>276</v>
      </c>
      <c r="G16" s="307" t="s">
        <v>497</v>
      </c>
      <c r="H16" s="307" t="s">
        <v>197</v>
      </c>
      <c r="I16" s="218">
        <v>181.64</v>
      </c>
      <c r="J16" s="218">
        <v>183.46</v>
      </c>
      <c r="K16" s="312">
        <v>181.81</v>
      </c>
      <c r="L16" s="307">
        <v>124</v>
      </c>
      <c r="M16" s="307">
        <v>22475</v>
      </c>
      <c r="N16" s="307">
        <v>181.25</v>
      </c>
      <c r="O16" s="307">
        <v>181.25</v>
      </c>
      <c r="P16" s="312">
        <f t="shared" si="0"/>
        <v>13</v>
      </c>
      <c r="Q16" s="312" t="str">
        <f t="shared" si="1"/>
        <v>HB</v>
      </c>
      <c r="Y16" s="313"/>
    </row>
    <row r="17" spans="1:25" ht="14.25" x14ac:dyDescent="0.2">
      <c r="A17" s="310">
        <v>132</v>
      </c>
      <c r="B17" s="315" t="s">
        <v>297</v>
      </c>
      <c r="C17" s="316" t="s">
        <v>298</v>
      </c>
      <c r="D17" s="316" t="s">
        <v>274</v>
      </c>
      <c r="E17" s="218" t="s">
        <v>275</v>
      </c>
      <c r="F17" s="316" t="s">
        <v>276</v>
      </c>
      <c r="G17" s="307" t="s">
        <v>496</v>
      </c>
      <c r="H17" s="307" t="s">
        <v>198</v>
      </c>
      <c r="I17" s="218">
        <v>179.07</v>
      </c>
      <c r="J17" s="218">
        <v>183.36</v>
      </c>
      <c r="K17" s="312">
        <v>188.14</v>
      </c>
      <c r="L17" s="307">
        <v>108</v>
      </c>
      <c r="M17" s="307">
        <v>20401</v>
      </c>
      <c r="N17" s="307">
        <v>188.9</v>
      </c>
      <c r="O17" s="307">
        <v>188.9</v>
      </c>
      <c r="P17" s="312">
        <f t="shared" si="0"/>
        <v>8</v>
      </c>
      <c r="Q17" s="312" t="str">
        <f t="shared" si="1"/>
        <v>HB</v>
      </c>
      <c r="Y17" s="313"/>
    </row>
    <row r="18" spans="1:25" ht="14.25" x14ac:dyDescent="0.2">
      <c r="A18" s="310">
        <v>142</v>
      </c>
      <c r="B18" s="315" t="s">
        <v>301</v>
      </c>
      <c r="C18" s="316" t="s">
        <v>302</v>
      </c>
      <c r="D18" s="316" t="s">
        <v>274</v>
      </c>
      <c r="E18" s="218" t="s">
        <v>275</v>
      </c>
      <c r="F18" s="316" t="s">
        <v>276</v>
      </c>
      <c r="G18" s="307" t="s">
        <v>496</v>
      </c>
      <c r="H18" s="307" t="s">
        <v>194</v>
      </c>
      <c r="I18" s="218">
        <v>167.82</v>
      </c>
      <c r="J18" s="218">
        <v>170.37</v>
      </c>
      <c r="K18" s="312">
        <v>171.76</v>
      </c>
      <c r="L18" s="307">
        <v>42</v>
      </c>
      <c r="M18" s="307">
        <v>7258</v>
      </c>
      <c r="N18" s="307">
        <v>172.81</v>
      </c>
      <c r="O18" s="307">
        <v>172.81</v>
      </c>
      <c r="P18" s="312">
        <f t="shared" si="0"/>
        <v>20</v>
      </c>
      <c r="Q18" s="312" t="str">
        <f t="shared" si="1"/>
        <v>HC</v>
      </c>
      <c r="Y18" s="313"/>
    </row>
    <row r="19" spans="1:25" ht="14.25" x14ac:dyDescent="0.2">
      <c r="A19" s="310">
        <v>149</v>
      </c>
      <c r="B19" s="315" t="s">
        <v>305</v>
      </c>
      <c r="C19" s="316" t="s">
        <v>500</v>
      </c>
      <c r="D19" s="316" t="s">
        <v>274</v>
      </c>
      <c r="E19" s="218" t="s">
        <v>275</v>
      </c>
      <c r="F19" s="316" t="s">
        <v>276</v>
      </c>
      <c r="G19" s="307" t="s">
        <v>496</v>
      </c>
      <c r="H19" s="307" t="s">
        <v>198</v>
      </c>
      <c r="I19" s="218">
        <v>170.39</v>
      </c>
      <c r="J19" s="218">
        <v>171.91</v>
      </c>
      <c r="K19" s="312">
        <v>173.39</v>
      </c>
      <c r="L19" s="307">
        <v>95</v>
      </c>
      <c r="M19" s="307">
        <v>16568</v>
      </c>
      <c r="N19" s="307">
        <v>174.4</v>
      </c>
      <c r="O19" s="307">
        <v>174.4</v>
      </c>
      <c r="P19" s="312">
        <f t="shared" si="0"/>
        <v>18</v>
      </c>
      <c r="Q19" s="312" t="str">
        <f t="shared" si="1"/>
        <v>HC</v>
      </c>
      <c r="Y19" s="313"/>
    </row>
    <row r="20" spans="1:25" ht="14.25" x14ac:dyDescent="0.2">
      <c r="A20" s="310">
        <v>151</v>
      </c>
      <c r="B20" s="318" t="s">
        <v>305</v>
      </c>
      <c r="C20" s="316" t="s">
        <v>306</v>
      </c>
      <c r="D20" s="316" t="s">
        <v>274</v>
      </c>
      <c r="E20" s="218" t="s">
        <v>275</v>
      </c>
      <c r="F20" s="316" t="s">
        <v>276</v>
      </c>
      <c r="G20" s="307" t="s">
        <v>497</v>
      </c>
      <c r="H20" s="307" t="s">
        <v>198</v>
      </c>
      <c r="I20" s="218">
        <v>178.06</v>
      </c>
      <c r="J20" s="218">
        <v>180.41</v>
      </c>
      <c r="K20" s="312">
        <v>179.8</v>
      </c>
      <c r="L20" s="307">
        <v>219</v>
      </c>
      <c r="M20" s="307">
        <v>39795</v>
      </c>
      <c r="N20" s="307">
        <v>181.71</v>
      </c>
      <c r="O20" s="307">
        <v>181.71</v>
      </c>
      <c r="P20" s="312">
        <f t="shared" si="0"/>
        <v>13</v>
      </c>
      <c r="Q20" s="312" t="str">
        <f t="shared" si="1"/>
        <v>HB</v>
      </c>
      <c r="Y20" s="313"/>
    </row>
    <row r="21" spans="1:25" ht="14.25" x14ac:dyDescent="0.2">
      <c r="A21" s="310">
        <v>2138</v>
      </c>
      <c r="B21" s="315" t="s">
        <v>307</v>
      </c>
      <c r="C21" s="316" t="s">
        <v>308</v>
      </c>
      <c r="D21" s="317" t="s">
        <v>309</v>
      </c>
      <c r="E21" s="218" t="s">
        <v>275</v>
      </c>
      <c r="F21" s="316" t="s">
        <v>276</v>
      </c>
      <c r="G21" s="307" t="s">
        <v>496</v>
      </c>
      <c r="H21" s="307" t="s">
        <v>15</v>
      </c>
      <c r="I21" s="218">
        <v>187.54</v>
      </c>
      <c r="J21" s="218">
        <v>188.31</v>
      </c>
      <c r="K21" s="312">
        <v>191.82</v>
      </c>
      <c r="L21" s="307">
        <v>382</v>
      </c>
      <c r="M21" s="307">
        <v>73240</v>
      </c>
      <c r="N21" s="307">
        <v>191.73</v>
      </c>
      <c r="O21" s="307">
        <v>191.73</v>
      </c>
      <c r="P21" s="312">
        <f t="shared" si="0"/>
        <v>6</v>
      </c>
      <c r="Q21" s="312" t="str">
        <f t="shared" si="1"/>
        <v>HA</v>
      </c>
      <c r="Y21" s="313"/>
    </row>
    <row r="22" spans="1:25" ht="14.25" x14ac:dyDescent="0.2">
      <c r="A22" s="235">
        <v>3069</v>
      </c>
      <c r="B22" s="218" t="s">
        <v>310</v>
      </c>
      <c r="C22" s="218" t="s">
        <v>501</v>
      </c>
      <c r="D22" s="218" t="s">
        <v>274</v>
      </c>
      <c r="E22" s="218" t="s">
        <v>275</v>
      </c>
      <c r="F22" s="218" t="s">
        <v>276</v>
      </c>
      <c r="G22" s="307" t="s">
        <v>502</v>
      </c>
      <c r="H22" s="307" t="s">
        <v>312</v>
      </c>
      <c r="I22" s="311">
        <v>0</v>
      </c>
      <c r="J22" s="311">
        <v>0</v>
      </c>
      <c r="K22" s="312">
        <v>0</v>
      </c>
      <c r="L22" s="307">
        <v>0</v>
      </c>
      <c r="M22" s="307">
        <v>0</v>
      </c>
      <c r="N22" s="307">
        <v>0</v>
      </c>
      <c r="O22" s="311">
        <v>0</v>
      </c>
      <c r="P22" s="312">
        <v>0</v>
      </c>
      <c r="Q22" s="312"/>
      <c r="Y22" s="313"/>
    </row>
    <row r="23" spans="1:25" ht="14.25" x14ac:dyDescent="0.2">
      <c r="A23" s="235">
        <v>2822</v>
      </c>
      <c r="B23" s="218" t="s">
        <v>310</v>
      </c>
      <c r="C23" s="235" t="s">
        <v>311</v>
      </c>
      <c r="D23" s="218" t="s">
        <v>288</v>
      </c>
      <c r="E23" s="218" t="s">
        <v>275</v>
      </c>
      <c r="F23" s="314" t="s">
        <v>276</v>
      </c>
      <c r="G23" s="307" t="s">
        <v>496</v>
      </c>
      <c r="H23" s="307" t="s">
        <v>312</v>
      </c>
      <c r="I23" s="218">
        <v>171.7</v>
      </c>
      <c r="J23" s="218">
        <v>171.18</v>
      </c>
      <c r="K23" s="312">
        <v>176.11</v>
      </c>
      <c r="L23" s="307">
        <v>149</v>
      </c>
      <c r="M23" s="307">
        <v>26278</v>
      </c>
      <c r="N23" s="307">
        <v>176.36</v>
      </c>
      <c r="O23" s="307">
        <v>176.36</v>
      </c>
      <c r="P23" s="312">
        <f>IF(AND(O23&lt;&gt;"",O23&lt;&gt;0),IF(O23&gt;=200,0,IF(O23&lt;143,40,ROUND(((ROUNDUP((200-O23),0))*0.7),0))),"")</f>
        <v>17</v>
      </c>
      <c r="Q23" s="312" t="str">
        <f>IF(A23="LE","",IF(F23="H",IF(O23&gt;=0,IF(O23&gt;=190,"HA",IF(O23&gt;=178,"HB","HC")),""),IF(F23="D",IF(O23&gt;=20,IF(O23&gt;=170,"DA","DB"),""))))</f>
        <v>HC</v>
      </c>
      <c r="Y23" s="313"/>
    </row>
    <row r="24" spans="1:25" ht="14.25" x14ac:dyDescent="0.2">
      <c r="A24" s="310">
        <v>1782</v>
      </c>
      <c r="B24" s="315" t="s">
        <v>313</v>
      </c>
      <c r="C24" s="316" t="s">
        <v>314</v>
      </c>
      <c r="D24" s="317" t="s">
        <v>288</v>
      </c>
      <c r="E24" s="218" t="s">
        <v>275</v>
      </c>
      <c r="F24" s="316" t="s">
        <v>276</v>
      </c>
      <c r="G24" s="307" t="s">
        <v>496</v>
      </c>
      <c r="H24" s="307" t="s">
        <v>198</v>
      </c>
      <c r="I24" s="218">
        <v>161.29</v>
      </c>
      <c r="J24" s="218">
        <v>163.57</v>
      </c>
      <c r="K24" s="312">
        <v>0</v>
      </c>
      <c r="L24" s="307">
        <v>10</v>
      </c>
      <c r="M24" s="307">
        <v>1618</v>
      </c>
      <c r="N24" s="307">
        <v>161.80000000000001</v>
      </c>
      <c r="O24" s="311">
        <v>0</v>
      </c>
      <c r="P24" s="312">
        <v>0</v>
      </c>
      <c r="Q24" s="312"/>
      <c r="Y24" s="313"/>
    </row>
    <row r="25" spans="1:25" ht="14.25" x14ac:dyDescent="0.2">
      <c r="A25" s="310">
        <v>1210</v>
      </c>
      <c r="B25" s="315" t="s">
        <v>315</v>
      </c>
      <c r="C25" s="316" t="s">
        <v>304</v>
      </c>
      <c r="D25" s="316" t="s">
        <v>274</v>
      </c>
      <c r="E25" s="218" t="s">
        <v>275</v>
      </c>
      <c r="F25" s="316" t="s">
        <v>276</v>
      </c>
      <c r="G25" s="307" t="s">
        <v>497</v>
      </c>
      <c r="H25" s="307" t="s">
        <v>194</v>
      </c>
      <c r="I25" s="218">
        <v>153.54</v>
      </c>
      <c r="J25" s="218">
        <v>150.68</v>
      </c>
      <c r="K25" s="312">
        <v>152.02000000000001</v>
      </c>
      <c r="L25" s="307">
        <v>93</v>
      </c>
      <c r="M25" s="307">
        <v>14175</v>
      </c>
      <c r="N25" s="307">
        <v>152.41999999999999</v>
      </c>
      <c r="O25" s="307">
        <v>152.41999999999999</v>
      </c>
      <c r="P25" s="312">
        <f>IF(AND(O25&lt;&gt;"",O25&lt;&gt;0),IF(O25&gt;=200,0,IF(O25&lt;143,40,ROUND(((ROUNDUP((200-O25),0))*0.7),0))),"")</f>
        <v>34</v>
      </c>
      <c r="Q25" s="312" t="str">
        <f>IF(A25="LE","",IF(F25="H",IF(O25&gt;=0,IF(O25&gt;=190,"HA",IF(O25&gt;=178,"HB","HC")),""),IF(F25="D",IF(O25&gt;=20,IF(O25&gt;=170,"DA","DB"),""))))</f>
        <v>HC</v>
      </c>
      <c r="Y25" s="313"/>
    </row>
    <row r="26" spans="1:25" ht="14.25" x14ac:dyDescent="0.2">
      <c r="A26" s="310">
        <v>2220</v>
      </c>
      <c r="B26" s="318" t="s">
        <v>316</v>
      </c>
      <c r="C26" s="316" t="s">
        <v>317</v>
      </c>
      <c r="D26" s="317" t="s">
        <v>274</v>
      </c>
      <c r="E26" s="218" t="s">
        <v>275</v>
      </c>
      <c r="F26" s="316" t="s">
        <v>276</v>
      </c>
      <c r="G26" s="307" t="s">
        <v>496</v>
      </c>
      <c r="H26" s="307" t="s">
        <v>197</v>
      </c>
      <c r="I26" s="311">
        <v>0</v>
      </c>
      <c r="J26" s="218">
        <v>179.05</v>
      </c>
      <c r="K26" s="312">
        <v>178.65</v>
      </c>
      <c r="L26" s="307">
        <v>83</v>
      </c>
      <c r="M26" s="307">
        <v>14848</v>
      </c>
      <c r="N26" s="307">
        <v>178.89</v>
      </c>
      <c r="O26" s="307">
        <v>178.89</v>
      </c>
      <c r="P26" s="312">
        <f>IF(AND(O26&lt;&gt;"",O26&lt;&gt;0),IF(O26&gt;=200,0,IF(O26&lt;143,40,ROUND(((ROUNDUP((200-O26),0))*0.7),0))),"")</f>
        <v>15</v>
      </c>
      <c r="Q26" s="312" t="str">
        <f>IF(A26="LE","",IF(F26="H",IF(O26&gt;=0,IF(O26&gt;=190,"HA",IF(O26&gt;=178,"HB","HC")),""),IF(F26="D",IF(O26&gt;=20,IF(O26&gt;=170,"DA","DB"),""))))</f>
        <v>HB</v>
      </c>
      <c r="Y26" s="313"/>
    </row>
    <row r="27" spans="1:25" ht="14.25" x14ac:dyDescent="0.2">
      <c r="A27" s="310">
        <v>2792</v>
      </c>
      <c r="B27" s="315" t="s">
        <v>320</v>
      </c>
      <c r="C27" s="316" t="s">
        <v>321</v>
      </c>
      <c r="D27" s="317" t="s">
        <v>274</v>
      </c>
      <c r="E27" s="218" t="s">
        <v>275</v>
      </c>
      <c r="F27" s="316" t="s">
        <v>276</v>
      </c>
      <c r="G27" s="307" t="s">
        <v>496</v>
      </c>
      <c r="H27" s="307" t="s">
        <v>15</v>
      </c>
      <c r="I27" s="218">
        <v>164.1</v>
      </c>
      <c r="J27" s="311">
        <v>0</v>
      </c>
      <c r="K27" s="312">
        <v>0</v>
      </c>
      <c r="L27" s="307">
        <v>0</v>
      </c>
      <c r="M27" s="307">
        <v>0</v>
      </c>
      <c r="N27" s="307">
        <v>0</v>
      </c>
      <c r="O27" s="311">
        <v>0</v>
      </c>
      <c r="P27" s="312">
        <v>0</v>
      </c>
      <c r="Q27" s="312"/>
      <c r="Y27" s="313"/>
    </row>
    <row r="28" spans="1:25" ht="14.25" x14ac:dyDescent="0.2">
      <c r="A28" s="310">
        <v>189</v>
      </c>
      <c r="B28" s="315" t="s">
        <v>322</v>
      </c>
      <c r="C28" s="316" t="s">
        <v>323</v>
      </c>
      <c r="D28" s="316" t="s">
        <v>274</v>
      </c>
      <c r="E28" s="218" t="s">
        <v>275</v>
      </c>
      <c r="F28" s="316" t="s">
        <v>276</v>
      </c>
      <c r="G28" s="307" t="s">
        <v>497</v>
      </c>
      <c r="H28" s="307" t="s">
        <v>195</v>
      </c>
      <c r="I28" s="218">
        <v>180.55</v>
      </c>
      <c r="J28" s="218">
        <v>183.57</v>
      </c>
      <c r="K28" s="312">
        <v>184.63</v>
      </c>
      <c r="L28" s="307">
        <v>315</v>
      </c>
      <c r="M28" s="307">
        <v>57861</v>
      </c>
      <c r="N28" s="307">
        <v>183.69</v>
      </c>
      <c r="O28" s="307">
        <v>183.69</v>
      </c>
      <c r="P28" s="312">
        <f t="shared" ref="P28:P42" si="2">IF(AND(O28&lt;&gt;"",O28&lt;&gt;0),IF(O28&gt;=200,0,IF(O28&lt;143,40,ROUND(((ROUNDUP((200-O28),0))*0.7),0))),"")</f>
        <v>12</v>
      </c>
      <c r="Q28" s="312" t="str">
        <f t="shared" ref="Q28:Q42" si="3">IF(A28="LE","",IF(F28="H",IF(O28&gt;=0,IF(O28&gt;=190,"HA",IF(O28&gt;=178,"HB","HC")),""),IF(F28="D",IF(O28&gt;=20,IF(O28&gt;=170,"DA","DB"),""))))</f>
        <v>HB</v>
      </c>
      <c r="Y28" s="313"/>
    </row>
    <row r="29" spans="1:25" ht="14.25" x14ac:dyDescent="0.2">
      <c r="A29" s="310">
        <v>192</v>
      </c>
      <c r="B29" s="315" t="s">
        <v>324</v>
      </c>
      <c r="C29" s="316" t="s">
        <v>325</v>
      </c>
      <c r="D29" s="316" t="s">
        <v>274</v>
      </c>
      <c r="E29" s="218" t="s">
        <v>275</v>
      </c>
      <c r="F29" s="316" t="s">
        <v>276</v>
      </c>
      <c r="G29" s="307" t="s">
        <v>496</v>
      </c>
      <c r="H29" s="307" t="s">
        <v>193</v>
      </c>
      <c r="I29" s="218">
        <v>173.79</v>
      </c>
      <c r="J29" s="218">
        <v>173.47</v>
      </c>
      <c r="K29" s="312">
        <v>171.37</v>
      </c>
      <c r="L29" s="307">
        <v>100</v>
      </c>
      <c r="M29" s="307">
        <v>17101</v>
      </c>
      <c r="N29" s="307">
        <v>171.01</v>
      </c>
      <c r="O29" s="307">
        <v>171.01</v>
      </c>
      <c r="P29" s="312">
        <f t="shared" si="2"/>
        <v>20</v>
      </c>
      <c r="Q29" s="312" t="str">
        <f t="shared" si="3"/>
        <v>HC</v>
      </c>
      <c r="T29" s="313"/>
      <c r="Y29" s="313"/>
    </row>
    <row r="30" spans="1:25" ht="14.25" x14ac:dyDescent="0.2">
      <c r="A30" s="319">
        <v>2819</v>
      </c>
      <c r="B30" s="314" t="s">
        <v>326</v>
      </c>
      <c r="C30" s="314" t="s">
        <v>296</v>
      </c>
      <c r="D30" s="314" t="s">
        <v>327</v>
      </c>
      <c r="E30" s="218" t="s">
        <v>275</v>
      </c>
      <c r="F30" s="314" t="s">
        <v>276</v>
      </c>
      <c r="G30" s="307" t="s">
        <v>496</v>
      </c>
      <c r="H30" s="307" t="s">
        <v>178</v>
      </c>
      <c r="I30" s="218">
        <v>173.07</v>
      </c>
      <c r="J30" s="218">
        <v>171.76</v>
      </c>
      <c r="K30" s="312">
        <v>172.23</v>
      </c>
      <c r="L30" s="307">
        <v>83</v>
      </c>
      <c r="M30" s="307">
        <v>14310</v>
      </c>
      <c r="N30" s="307">
        <v>172.41</v>
      </c>
      <c r="O30" s="307">
        <v>172.41</v>
      </c>
      <c r="P30" s="312">
        <f t="shared" si="2"/>
        <v>20</v>
      </c>
      <c r="Q30" s="312" t="str">
        <f t="shared" si="3"/>
        <v>HC</v>
      </c>
      <c r="Y30" s="313"/>
    </row>
    <row r="31" spans="1:25" ht="14.25" x14ac:dyDescent="0.2">
      <c r="A31" s="310">
        <v>2693</v>
      </c>
      <c r="B31" s="315" t="s">
        <v>328</v>
      </c>
      <c r="C31" s="316" t="s">
        <v>329</v>
      </c>
      <c r="D31" s="317" t="s">
        <v>274</v>
      </c>
      <c r="E31" s="218" t="s">
        <v>275</v>
      </c>
      <c r="F31" s="316" t="s">
        <v>276</v>
      </c>
      <c r="G31" s="307" t="s">
        <v>496</v>
      </c>
      <c r="H31" s="307" t="s">
        <v>201</v>
      </c>
      <c r="I31" s="218">
        <v>174.42</v>
      </c>
      <c r="J31" s="218">
        <v>176.55</v>
      </c>
      <c r="K31" s="312">
        <v>180.13</v>
      </c>
      <c r="L31" s="307">
        <v>202</v>
      </c>
      <c r="M31" s="307">
        <v>36308</v>
      </c>
      <c r="N31" s="307">
        <v>179.74</v>
      </c>
      <c r="O31" s="307">
        <v>179.74</v>
      </c>
      <c r="P31" s="312">
        <f t="shared" si="2"/>
        <v>15</v>
      </c>
      <c r="Q31" s="312" t="str">
        <f t="shared" si="3"/>
        <v>HB</v>
      </c>
      <c r="T31" s="313"/>
      <c r="Y31" s="313"/>
    </row>
    <row r="32" spans="1:25" ht="14.25" x14ac:dyDescent="0.2">
      <c r="A32" s="310">
        <v>210</v>
      </c>
      <c r="B32" s="315" t="s">
        <v>328</v>
      </c>
      <c r="C32" s="316" t="s">
        <v>330</v>
      </c>
      <c r="D32" s="316" t="s">
        <v>274</v>
      </c>
      <c r="E32" s="218" t="s">
        <v>275</v>
      </c>
      <c r="F32" s="316" t="s">
        <v>276</v>
      </c>
      <c r="G32" s="307" t="s">
        <v>496</v>
      </c>
      <c r="H32" s="307" t="s">
        <v>201</v>
      </c>
      <c r="I32" s="218">
        <v>173.39</v>
      </c>
      <c r="J32" s="218">
        <v>174.72</v>
      </c>
      <c r="K32" s="312">
        <v>180.71</v>
      </c>
      <c r="L32" s="307">
        <v>260</v>
      </c>
      <c r="M32" s="307">
        <v>47061</v>
      </c>
      <c r="N32" s="307">
        <v>181</v>
      </c>
      <c r="O32" s="307">
        <v>181</v>
      </c>
      <c r="P32" s="312">
        <f t="shared" si="2"/>
        <v>13</v>
      </c>
      <c r="Q32" s="312" t="str">
        <f t="shared" si="3"/>
        <v>HB</v>
      </c>
      <c r="Y32" s="313"/>
    </row>
    <row r="33" spans="1:25" ht="14.25" x14ac:dyDescent="0.2">
      <c r="A33" s="310">
        <v>1967</v>
      </c>
      <c r="B33" s="315" t="s">
        <v>331</v>
      </c>
      <c r="C33" s="316" t="s">
        <v>332</v>
      </c>
      <c r="D33" s="317" t="s">
        <v>274</v>
      </c>
      <c r="E33" s="218" t="s">
        <v>275</v>
      </c>
      <c r="F33" s="316" t="s">
        <v>276</v>
      </c>
      <c r="G33" s="307" t="s">
        <v>497</v>
      </c>
      <c r="H33" s="307" t="s">
        <v>194</v>
      </c>
      <c r="I33" s="218">
        <v>146.96</v>
      </c>
      <c r="J33" s="218">
        <v>146.63</v>
      </c>
      <c r="K33" s="312">
        <v>149.6</v>
      </c>
      <c r="L33" s="307">
        <v>63</v>
      </c>
      <c r="M33" s="307">
        <v>9523</v>
      </c>
      <c r="N33" s="307">
        <v>151.16</v>
      </c>
      <c r="O33" s="307">
        <v>151.16</v>
      </c>
      <c r="P33" s="312">
        <f t="shared" si="2"/>
        <v>34</v>
      </c>
      <c r="Q33" s="312" t="str">
        <f t="shared" si="3"/>
        <v>HC</v>
      </c>
      <c r="Y33" s="313"/>
    </row>
    <row r="34" spans="1:25" ht="14.25" x14ac:dyDescent="0.2">
      <c r="A34" s="335">
        <v>3042</v>
      </c>
      <c r="B34" s="335" t="s">
        <v>503</v>
      </c>
      <c r="C34" s="332" t="s">
        <v>504</v>
      </c>
      <c r="D34" s="332" t="s">
        <v>309</v>
      </c>
      <c r="E34" s="332" t="s">
        <v>275</v>
      </c>
      <c r="F34" s="332" t="s">
        <v>240</v>
      </c>
      <c r="G34" s="333" t="s">
        <v>496</v>
      </c>
      <c r="H34" s="333" t="s">
        <v>193</v>
      </c>
      <c r="I34" s="339">
        <v>0</v>
      </c>
      <c r="J34" s="332">
        <v>135.79</v>
      </c>
      <c r="K34" s="334">
        <v>136.18</v>
      </c>
      <c r="L34" s="333">
        <v>49</v>
      </c>
      <c r="M34" s="333">
        <v>6673</v>
      </c>
      <c r="N34" s="333">
        <v>136.18</v>
      </c>
      <c r="O34" s="333">
        <v>136.18</v>
      </c>
      <c r="P34" s="334">
        <f t="shared" si="2"/>
        <v>40</v>
      </c>
      <c r="Q34" s="334" t="str">
        <f t="shared" si="3"/>
        <v>DB</v>
      </c>
      <c r="Y34" s="313"/>
    </row>
    <row r="35" spans="1:25" ht="14.25" x14ac:dyDescent="0.2">
      <c r="A35" s="329">
        <v>2474</v>
      </c>
      <c r="B35" s="330" t="s">
        <v>333</v>
      </c>
      <c r="C35" s="331" t="s">
        <v>334</v>
      </c>
      <c r="D35" s="338" t="s">
        <v>274</v>
      </c>
      <c r="E35" s="332" t="s">
        <v>275</v>
      </c>
      <c r="F35" s="331" t="s">
        <v>240</v>
      </c>
      <c r="G35" s="333" t="s">
        <v>496</v>
      </c>
      <c r="H35" s="333" t="s">
        <v>312</v>
      </c>
      <c r="I35" s="332">
        <v>111.45</v>
      </c>
      <c r="J35" s="332">
        <v>119.5</v>
      </c>
      <c r="K35" s="334">
        <v>119.7</v>
      </c>
      <c r="L35" s="333">
        <v>36</v>
      </c>
      <c r="M35" s="333">
        <v>4346</v>
      </c>
      <c r="N35" s="340">
        <v>120.72</v>
      </c>
      <c r="O35" s="340">
        <v>120.72</v>
      </c>
      <c r="P35" s="334">
        <f t="shared" si="2"/>
        <v>40</v>
      </c>
      <c r="Q35" s="334" t="str">
        <f t="shared" si="3"/>
        <v>DB</v>
      </c>
      <c r="Y35" s="313"/>
    </row>
    <row r="36" spans="1:25" ht="15.4" customHeight="1" x14ac:dyDescent="0.2">
      <c r="A36" s="310">
        <v>2694</v>
      </c>
      <c r="B36" s="320" t="s">
        <v>335</v>
      </c>
      <c r="C36" s="316" t="s">
        <v>336</v>
      </c>
      <c r="D36" s="317" t="s">
        <v>274</v>
      </c>
      <c r="E36" s="218" t="s">
        <v>275</v>
      </c>
      <c r="F36" s="316" t="s">
        <v>276</v>
      </c>
      <c r="G36" s="307" t="s">
        <v>497</v>
      </c>
      <c r="H36" s="307" t="s">
        <v>178</v>
      </c>
      <c r="I36" s="218">
        <v>172.08</v>
      </c>
      <c r="J36" s="218">
        <v>176.24</v>
      </c>
      <c r="K36" s="312">
        <v>176.93</v>
      </c>
      <c r="L36" s="307">
        <v>224</v>
      </c>
      <c r="M36" s="307">
        <v>39173</v>
      </c>
      <c r="N36" s="307">
        <v>174.88</v>
      </c>
      <c r="O36" s="307">
        <v>174.88</v>
      </c>
      <c r="P36" s="312">
        <f t="shared" si="2"/>
        <v>18</v>
      </c>
      <c r="Q36" s="312" t="str">
        <f t="shared" si="3"/>
        <v>HC</v>
      </c>
      <c r="Y36" s="313"/>
    </row>
    <row r="37" spans="1:25" ht="14.25" x14ac:dyDescent="0.2">
      <c r="A37" s="310">
        <v>230</v>
      </c>
      <c r="B37" s="315" t="s">
        <v>337</v>
      </c>
      <c r="C37" s="316" t="s">
        <v>338</v>
      </c>
      <c r="D37" s="316" t="s">
        <v>274</v>
      </c>
      <c r="E37" s="218" t="s">
        <v>275</v>
      </c>
      <c r="F37" s="316" t="s">
        <v>276</v>
      </c>
      <c r="G37" s="307" t="s">
        <v>496</v>
      </c>
      <c r="H37" s="307" t="s">
        <v>198</v>
      </c>
      <c r="I37" s="218">
        <v>190.04</v>
      </c>
      <c r="J37" s="218">
        <v>189.03</v>
      </c>
      <c r="K37" s="312">
        <v>190.55</v>
      </c>
      <c r="L37" s="307">
        <v>125</v>
      </c>
      <c r="M37" s="307">
        <v>23777</v>
      </c>
      <c r="N37" s="307">
        <v>190.22</v>
      </c>
      <c r="O37" s="307">
        <v>190.22</v>
      </c>
      <c r="P37" s="312">
        <f t="shared" si="2"/>
        <v>7</v>
      </c>
      <c r="Q37" s="312" t="str">
        <f t="shared" si="3"/>
        <v>HA</v>
      </c>
      <c r="Y37" s="313"/>
    </row>
    <row r="38" spans="1:25" ht="14.25" x14ac:dyDescent="0.2">
      <c r="A38" s="310">
        <v>1817</v>
      </c>
      <c r="B38" s="315" t="s">
        <v>339</v>
      </c>
      <c r="C38" s="316" t="s">
        <v>340</v>
      </c>
      <c r="D38" s="317" t="s">
        <v>288</v>
      </c>
      <c r="E38" s="218" t="s">
        <v>275</v>
      </c>
      <c r="F38" s="316" t="s">
        <v>276</v>
      </c>
      <c r="G38" s="307" t="s">
        <v>496</v>
      </c>
      <c r="H38" s="307" t="s">
        <v>193</v>
      </c>
      <c r="I38" s="218">
        <v>189.56</v>
      </c>
      <c r="J38" s="218">
        <v>189.78</v>
      </c>
      <c r="K38" s="312">
        <v>192.04</v>
      </c>
      <c r="L38" s="307">
        <v>113</v>
      </c>
      <c r="M38" s="307">
        <v>21510</v>
      </c>
      <c r="N38" s="307">
        <v>190.35</v>
      </c>
      <c r="O38" s="307">
        <v>190.35</v>
      </c>
      <c r="P38" s="312">
        <f t="shared" si="2"/>
        <v>7</v>
      </c>
      <c r="Q38" s="312" t="str">
        <f t="shared" si="3"/>
        <v>HA</v>
      </c>
      <c r="T38" s="313"/>
      <c r="Y38" s="313"/>
    </row>
    <row r="39" spans="1:25" ht="14.25" x14ac:dyDescent="0.2">
      <c r="A39" s="335">
        <v>2982</v>
      </c>
      <c r="B39" s="332" t="s">
        <v>341</v>
      </c>
      <c r="C39" s="335" t="s">
        <v>342</v>
      </c>
      <c r="D39" s="332" t="s">
        <v>274</v>
      </c>
      <c r="E39" s="332" t="s">
        <v>275</v>
      </c>
      <c r="F39" s="332" t="s">
        <v>240</v>
      </c>
      <c r="G39" s="333" t="s">
        <v>496</v>
      </c>
      <c r="H39" s="333" t="s">
        <v>193</v>
      </c>
      <c r="I39" s="332">
        <v>126.11</v>
      </c>
      <c r="J39" s="332">
        <v>126.28</v>
      </c>
      <c r="K39" s="334">
        <v>126.49</v>
      </c>
      <c r="L39" s="333">
        <v>178</v>
      </c>
      <c r="M39" s="333">
        <v>22761</v>
      </c>
      <c r="N39" s="333">
        <v>127.87</v>
      </c>
      <c r="O39" s="333">
        <v>127.87</v>
      </c>
      <c r="P39" s="334">
        <f t="shared" si="2"/>
        <v>40</v>
      </c>
      <c r="Q39" s="334" t="str">
        <f t="shared" si="3"/>
        <v>DB</v>
      </c>
      <c r="T39" s="313"/>
      <c r="Y39" s="313"/>
    </row>
    <row r="40" spans="1:25" ht="14.25" x14ac:dyDescent="0.2">
      <c r="A40" s="329">
        <v>1640</v>
      </c>
      <c r="B40" s="330" t="s">
        <v>341</v>
      </c>
      <c r="C40" s="331" t="s">
        <v>344</v>
      </c>
      <c r="D40" s="338" t="s">
        <v>274</v>
      </c>
      <c r="E40" s="332" t="s">
        <v>275</v>
      </c>
      <c r="F40" s="331" t="s">
        <v>240</v>
      </c>
      <c r="G40" s="333" t="s">
        <v>496</v>
      </c>
      <c r="H40" s="333" t="s">
        <v>193</v>
      </c>
      <c r="I40" s="332">
        <v>169.12</v>
      </c>
      <c r="J40" s="332">
        <v>170.12</v>
      </c>
      <c r="K40" s="334">
        <v>169.05</v>
      </c>
      <c r="L40" s="333">
        <v>212</v>
      </c>
      <c r="M40" s="333">
        <v>35790</v>
      </c>
      <c r="N40" s="333">
        <v>168.82</v>
      </c>
      <c r="O40" s="333">
        <v>168.82</v>
      </c>
      <c r="P40" s="334">
        <f t="shared" si="2"/>
        <v>22</v>
      </c>
      <c r="Q40" s="334" t="str">
        <f t="shared" si="3"/>
        <v>DB</v>
      </c>
      <c r="Y40" s="313"/>
    </row>
    <row r="41" spans="1:25" ht="14.25" x14ac:dyDescent="0.2">
      <c r="A41" s="310">
        <v>2635</v>
      </c>
      <c r="B41" s="315" t="s">
        <v>345</v>
      </c>
      <c r="C41" s="316" t="s">
        <v>346</v>
      </c>
      <c r="D41" s="317" t="s">
        <v>274</v>
      </c>
      <c r="E41" s="218" t="s">
        <v>275</v>
      </c>
      <c r="F41" s="316" t="s">
        <v>276</v>
      </c>
      <c r="G41" s="307" t="s">
        <v>496</v>
      </c>
      <c r="H41" s="307" t="s">
        <v>194</v>
      </c>
      <c r="I41" s="218">
        <v>164.5</v>
      </c>
      <c r="J41" s="218">
        <v>165.89</v>
      </c>
      <c r="K41" s="312">
        <v>165.56</v>
      </c>
      <c r="L41" s="307">
        <v>111</v>
      </c>
      <c r="M41" s="307">
        <v>18427</v>
      </c>
      <c r="N41" s="307">
        <v>166.01</v>
      </c>
      <c r="O41" s="307">
        <v>166.01</v>
      </c>
      <c r="P41" s="312">
        <f t="shared" si="2"/>
        <v>24</v>
      </c>
      <c r="Q41" s="312" t="str">
        <f t="shared" si="3"/>
        <v>HC</v>
      </c>
      <c r="Y41" s="313"/>
    </row>
    <row r="42" spans="1:25" ht="14.25" x14ac:dyDescent="0.2">
      <c r="A42" s="310">
        <v>272</v>
      </c>
      <c r="B42" s="322" t="s">
        <v>347</v>
      </c>
      <c r="C42" s="314" t="s">
        <v>348</v>
      </c>
      <c r="D42" s="316" t="s">
        <v>309</v>
      </c>
      <c r="E42" s="218" t="s">
        <v>275</v>
      </c>
      <c r="F42" s="314" t="s">
        <v>276</v>
      </c>
      <c r="G42" s="307" t="s">
        <v>497</v>
      </c>
      <c r="H42" s="307" t="s">
        <v>193</v>
      </c>
      <c r="I42" s="218">
        <v>142.06</v>
      </c>
      <c r="J42" s="218">
        <v>138.01</v>
      </c>
      <c r="K42" s="312">
        <v>135.24</v>
      </c>
      <c r="L42" s="307">
        <v>36</v>
      </c>
      <c r="M42" s="307">
        <v>4879</v>
      </c>
      <c r="N42" s="307">
        <v>135.53</v>
      </c>
      <c r="O42" s="307">
        <v>135.53</v>
      </c>
      <c r="P42" s="312">
        <f t="shared" si="2"/>
        <v>40</v>
      </c>
      <c r="Q42" s="312" t="str">
        <f t="shared" si="3"/>
        <v>HC</v>
      </c>
      <c r="Y42" s="313"/>
    </row>
    <row r="43" spans="1:25" ht="14.25" x14ac:dyDescent="0.2">
      <c r="A43" s="335">
        <v>1747</v>
      </c>
      <c r="B43" s="332" t="s">
        <v>347</v>
      </c>
      <c r="C43" s="332" t="s">
        <v>505</v>
      </c>
      <c r="D43" s="332" t="s">
        <v>274</v>
      </c>
      <c r="E43" s="332" t="s">
        <v>275</v>
      </c>
      <c r="F43" s="332" t="s">
        <v>240</v>
      </c>
      <c r="G43" s="333" t="s">
        <v>496</v>
      </c>
      <c r="H43" s="333" t="s">
        <v>193</v>
      </c>
      <c r="I43" s="339">
        <v>0</v>
      </c>
      <c r="J43" s="339">
        <v>0</v>
      </c>
      <c r="K43" s="334">
        <v>0</v>
      </c>
      <c r="L43" s="333">
        <v>8</v>
      </c>
      <c r="M43" s="333">
        <v>909</v>
      </c>
      <c r="N43" s="333">
        <v>113.63</v>
      </c>
      <c r="O43" s="339">
        <v>0</v>
      </c>
      <c r="P43" s="334">
        <v>0</v>
      </c>
      <c r="Q43" s="334"/>
      <c r="Y43" s="313"/>
    </row>
    <row r="44" spans="1:25" ht="14.25" customHeight="1" x14ac:dyDescent="0.2">
      <c r="A44" s="310">
        <v>2634</v>
      </c>
      <c r="B44" s="315" t="s">
        <v>349</v>
      </c>
      <c r="C44" s="316" t="s">
        <v>350</v>
      </c>
      <c r="D44" s="317" t="s">
        <v>288</v>
      </c>
      <c r="E44" s="218" t="s">
        <v>275</v>
      </c>
      <c r="F44" s="316" t="s">
        <v>276</v>
      </c>
      <c r="G44" s="307" t="s">
        <v>496</v>
      </c>
      <c r="H44" s="307" t="s">
        <v>197</v>
      </c>
      <c r="I44" s="218">
        <v>195.54</v>
      </c>
      <c r="J44" s="218">
        <v>188.5</v>
      </c>
      <c r="K44" s="312">
        <v>188.36</v>
      </c>
      <c r="L44" s="307">
        <v>78</v>
      </c>
      <c r="M44" s="307">
        <v>14737</v>
      </c>
      <c r="N44" s="307">
        <v>188.94</v>
      </c>
      <c r="O44" s="307">
        <v>188.94</v>
      </c>
      <c r="P44" s="312">
        <f t="shared" ref="P44:P50" si="4">IF(AND(O44&lt;&gt;"",O44&lt;&gt;0),IF(O44&gt;=200,0,IF(O44&lt;143,40,ROUND(((ROUNDUP((200-O44),0))*0.7),0))),"")</f>
        <v>8</v>
      </c>
      <c r="Q44" s="312" t="str">
        <f t="shared" ref="Q44:Q50" si="5">IF(A44="LE","",IF(F44="H",IF(O44&gt;=0,IF(O44&gt;=190,"HA",IF(O44&gt;=178,"HB","HC")),""),IF(F44="D",IF(O44&gt;=20,IF(O44&gt;=170,"DA","DB"),""))))</f>
        <v>HB</v>
      </c>
      <c r="Y44" s="313"/>
    </row>
    <row r="45" spans="1:25" ht="14.25" x14ac:dyDescent="0.2">
      <c r="A45" s="310">
        <v>280</v>
      </c>
      <c r="B45" s="323" t="s">
        <v>351</v>
      </c>
      <c r="C45" s="316" t="s">
        <v>352</v>
      </c>
      <c r="D45" s="316" t="s">
        <v>274</v>
      </c>
      <c r="E45" s="218" t="s">
        <v>275</v>
      </c>
      <c r="F45" s="316" t="s">
        <v>276</v>
      </c>
      <c r="G45" s="307" t="s">
        <v>496</v>
      </c>
      <c r="H45" s="307" t="s">
        <v>179</v>
      </c>
      <c r="I45" s="218">
        <v>181.13</v>
      </c>
      <c r="J45" s="218">
        <v>188.46</v>
      </c>
      <c r="K45" s="312">
        <v>190.04</v>
      </c>
      <c r="L45" s="307">
        <v>92</v>
      </c>
      <c r="M45" s="307">
        <v>17528</v>
      </c>
      <c r="N45" s="307">
        <v>190.52</v>
      </c>
      <c r="O45" s="307">
        <v>190.52</v>
      </c>
      <c r="P45" s="312">
        <f t="shared" si="4"/>
        <v>7</v>
      </c>
      <c r="Q45" s="312" t="str">
        <f t="shared" si="5"/>
        <v>HA</v>
      </c>
      <c r="Y45" s="313"/>
    </row>
    <row r="46" spans="1:25" ht="14.25" x14ac:dyDescent="0.2">
      <c r="A46" s="310">
        <v>290</v>
      </c>
      <c r="B46" s="315" t="s">
        <v>353</v>
      </c>
      <c r="C46" s="316" t="s">
        <v>354</v>
      </c>
      <c r="D46" s="316" t="s">
        <v>274</v>
      </c>
      <c r="E46" s="218" t="s">
        <v>275</v>
      </c>
      <c r="F46" s="316" t="s">
        <v>276</v>
      </c>
      <c r="G46" s="307" t="s">
        <v>496</v>
      </c>
      <c r="H46" s="307" t="s">
        <v>197</v>
      </c>
      <c r="I46" s="218">
        <v>166.25</v>
      </c>
      <c r="J46" s="218">
        <v>167.52</v>
      </c>
      <c r="K46" s="312">
        <v>169.28</v>
      </c>
      <c r="L46" s="307">
        <v>184</v>
      </c>
      <c r="M46" s="307">
        <v>30957</v>
      </c>
      <c r="N46" s="307">
        <v>168.24</v>
      </c>
      <c r="O46" s="307">
        <v>168.24</v>
      </c>
      <c r="P46" s="312">
        <f t="shared" si="4"/>
        <v>22</v>
      </c>
      <c r="Q46" s="312" t="str">
        <f t="shared" si="5"/>
        <v>HC</v>
      </c>
      <c r="Y46" s="313"/>
    </row>
    <row r="47" spans="1:25" ht="14.25" x14ac:dyDescent="0.2">
      <c r="A47" s="310">
        <v>302</v>
      </c>
      <c r="B47" s="315" t="s">
        <v>357</v>
      </c>
      <c r="C47" s="316" t="s">
        <v>358</v>
      </c>
      <c r="D47" s="316" t="s">
        <v>274</v>
      </c>
      <c r="E47" s="218" t="s">
        <v>275</v>
      </c>
      <c r="F47" s="316" t="s">
        <v>276</v>
      </c>
      <c r="G47" s="307" t="s">
        <v>497</v>
      </c>
      <c r="H47" s="307" t="s">
        <v>198</v>
      </c>
      <c r="I47" s="218">
        <v>176.48</v>
      </c>
      <c r="J47" s="218">
        <v>177.85</v>
      </c>
      <c r="K47" s="312">
        <v>182.25</v>
      </c>
      <c r="L47" s="307">
        <v>221</v>
      </c>
      <c r="M47" s="307">
        <v>40055</v>
      </c>
      <c r="N47" s="307">
        <v>181.24</v>
      </c>
      <c r="O47" s="307">
        <v>181.24</v>
      </c>
      <c r="P47" s="312">
        <f t="shared" si="4"/>
        <v>13</v>
      </c>
      <c r="Q47" s="312" t="str">
        <f t="shared" si="5"/>
        <v>HB</v>
      </c>
      <c r="Y47" s="313"/>
    </row>
    <row r="48" spans="1:25" ht="14.25" x14ac:dyDescent="0.2">
      <c r="A48" s="310">
        <v>323</v>
      </c>
      <c r="B48" s="315" t="s">
        <v>359</v>
      </c>
      <c r="C48" s="316" t="s">
        <v>360</v>
      </c>
      <c r="D48" s="316" t="s">
        <v>274</v>
      </c>
      <c r="E48" s="218" t="s">
        <v>275</v>
      </c>
      <c r="F48" s="316" t="s">
        <v>276</v>
      </c>
      <c r="G48" s="307" t="s">
        <v>497</v>
      </c>
      <c r="H48" s="307" t="s">
        <v>198</v>
      </c>
      <c r="I48" s="218">
        <v>186.97</v>
      </c>
      <c r="J48" s="218">
        <v>188.93</v>
      </c>
      <c r="K48" s="312">
        <v>189.26</v>
      </c>
      <c r="L48" s="307">
        <v>378</v>
      </c>
      <c r="M48" s="307">
        <v>71671</v>
      </c>
      <c r="N48" s="307">
        <v>189.61</v>
      </c>
      <c r="O48" s="307">
        <v>189.61</v>
      </c>
      <c r="P48" s="312">
        <f t="shared" si="4"/>
        <v>8</v>
      </c>
      <c r="Q48" s="312" t="str">
        <f t="shared" si="5"/>
        <v>HB</v>
      </c>
      <c r="Y48" s="313"/>
    </row>
    <row r="49" spans="1:25" ht="14.25" x14ac:dyDescent="0.2">
      <c r="A49" s="310">
        <v>2265</v>
      </c>
      <c r="B49" s="315" t="s">
        <v>361</v>
      </c>
      <c r="C49" s="316" t="s">
        <v>362</v>
      </c>
      <c r="D49" s="317" t="s">
        <v>363</v>
      </c>
      <c r="E49" s="218" t="s">
        <v>275</v>
      </c>
      <c r="F49" s="316" t="s">
        <v>276</v>
      </c>
      <c r="G49" s="307" t="s">
        <v>496</v>
      </c>
      <c r="H49" s="307" t="s">
        <v>178</v>
      </c>
      <c r="I49" s="218">
        <v>169.54</v>
      </c>
      <c r="J49" s="218">
        <v>183.54</v>
      </c>
      <c r="K49" s="312">
        <v>186.08</v>
      </c>
      <c r="L49" s="307">
        <v>76</v>
      </c>
      <c r="M49" s="307">
        <v>14142</v>
      </c>
      <c r="N49" s="307">
        <v>186.08</v>
      </c>
      <c r="O49" s="307">
        <v>186.08</v>
      </c>
      <c r="P49" s="312">
        <f t="shared" si="4"/>
        <v>10</v>
      </c>
      <c r="Q49" s="312" t="str">
        <f t="shared" si="5"/>
        <v>HB</v>
      </c>
      <c r="Y49" s="313"/>
    </row>
    <row r="50" spans="1:25" ht="14.25" x14ac:dyDescent="0.2">
      <c r="A50" s="310">
        <v>325</v>
      </c>
      <c r="B50" s="315" t="s">
        <v>364</v>
      </c>
      <c r="C50" s="316" t="s">
        <v>365</v>
      </c>
      <c r="D50" s="316" t="s">
        <v>288</v>
      </c>
      <c r="E50" s="218" t="s">
        <v>275</v>
      </c>
      <c r="F50" s="316" t="s">
        <v>276</v>
      </c>
      <c r="G50" s="307" t="s">
        <v>496</v>
      </c>
      <c r="H50" s="307" t="s">
        <v>312</v>
      </c>
      <c r="I50" s="218">
        <v>176.19</v>
      </c>
      <c r="J50" s="218">
        <v>176.11</v>
      </c>
      <c r="K50" s="312">
        <v>176.76</v>
      </c>
      <c r="L50" s="307">
        <v>68</v>
      </c>
      <c r="M50" s="307">
        <v>12008</v>
      </c>
      <c r="N50" s="307">
        <v>176.59</v>
      </c>
      <c r="O50" s="307">
        <v>176.59</v>
      </c>
      <c r="P50" s="312">
        <f t="shared" si="4"/>
        <v>17</v>
      </c>
      <c r="Q50" s="312" t="str">
        <f t="shared" si="5"/>
        <v>HC</v>
      </c>
      <c r="Y50" s="313"/>
    </row>
    <row r="51" spans="1:25" ht="14.25" x14ac:dyDescent="0.2">
      <c r="A51" s="235">
        <v>3072</v>
      </c>
      <c r="B51" s="218" t="s">
        <v>506</v>
      </c>
      <c r="C51" s="218" t="s">
        <v>507</v>
      </c>
      <c r="D51" s="218" t="s">
        <v>274</v>
      </c>
      <c r="E51" s="218" t="s">
        <v>275</v>
      </c>
      <c r="F51" s="218" t="s">
        <v>276</v>
      </c>
      <c r="G51" s="307" t="s">
        <v>496</v>
      </c>
      <c r="H51" s="307" t="s">
        <v>15</v>
      </c>
      <c r="I51" s="311">
        <v>0</v>
      </c>
      <c r="J51" s="311">
        <v>0</v>
      </c>
      <c r="K51" s="312">
        <v>0</v>
      </c>
      <c r="L51" s="307">
        <v>17</v>
      </c>
      <c r="M51" s="307">
        <v>2767</v>
      </c>
      <c r="N51" s="307">
        <v>162.76</v>
      </c>
      <c r="O51" s="311">
        <v>0</v>
      </c>
      <c r="P51" s="312">
        <v>0</v>
      </c>
      <c r="Q51" s="312"/>
      <c r="Y51" s="313"/>
    </row>
    <row r="52" spans="1:25" ht="14.25" x14ac:dyDescent="0.2">
      <c r="A52" s="310">
        <v>333</v>
      </c>
      <c r="B52" s="320" t="s">
        <v>366</v>
      </c>
      <c r="C52" s="316" t="s">
        <v>367</v>
      </c>
      <c r="D52" s="317" t="s">
        <v>283</v>
      </c>
      <c r="E52" s="218" t="s">
        <v>275</v>
      </c>
      <c r="F52" s="316" t="s">
        <v>276</v>
      </c>
      <c r="G52" s="307" t="s">
        <v>496</v>
      </c>
      <c r="H52" s="307" t="s">
        <v>201</v>
      </c>
      <c r="I52" s="311">
        <v>0</v>
      </c>
      <c r="J52" s="311">
        <v>0</v>
      </c>
      <c r="K52" s="312">
        <v>0</v>
      </c>
      <c r="L52" s="307">
        <v>16</v>
      </c>
      <c r="M52" s="307">
        <v>2044</v>
      </c>
      <c r="N52" s="307">
        <v>127.75</v>
      </c>
      <c r="O52" s="311">
        <v>0</v>
      </c>
      <c r="P52" s="312">
        <v>0</v>
      </c>
      <c r="Q52" s="312"/>
      <c r="Y52" s="313"/>
    </row>
    <row r="53" spans="1:25" ht="14.25" x14ac:dyDescent="0.2">
      <c r="A53" s="329">
        <v>2904</v>
      </c>
      <c r="B53" s="330" t="s">
        <v>368</v>
      </c>
      <c r="C53" s="331" t="s">
        <v>369</v>
      </c>
      <c r="D53" s="331" t="s">
        <v>288</v>
      </c>
      <c r="E53" s="332" t="s">
        <v>275</v>
      </c>
      <c r="F53" s="332" t="s">
        <v>240</v>
      </c>
      <c r="G53" s="333" t="s">
        <v>496</v>
      </c>
      <c r="H53" s="333" t="s">
        <v>193</v>
      </c>
      <c r="I53" s="332">
        <v>133.16999999999999</v>
      </c>
      <c r="J53" s="332">
        <v>132.68</v>
      </c>
      <c r="K53" s="334">
        <v>131.79</v>
      </c>
      <c r="L53" s="333">
        <v>130</v>
      </c>
      <c r="M53" s="333">
        <v>17035</v>
      </c>
      <c r="N53" s="333">
        <v>131.04</v>
      </c>
      <c r="O53" s="333">
        <v>131.04</v>
      </c>
      <c r="P53" s="334">
        <f t="shared" ref="P53:P59" si="6">IF(AND(O53&lt;&gt;"",O53&lt;&gt;0),IF(O53&gt;=200,0,IF(O53&lt;143,40,ROUND(((ROUNDUP((200-O53),0))*0.7),0))),"")</f>
        <v>40</v>
      </c>
      <c r="Q53" s="334" t="str">
        <f t="shared" ref="Q53:Q59" si="7">IF(A53="LE","",IF(F53="H",IF(O53&gt;=0,IF(O53&gt;=190,"HA",IF(O53&gt;=178,"HB","HC")),""),IF(F53="D",IF(O53&gt;=20,IF(O53&gt;=170,"DA","DB"),""))))</f>
        <v>DB</v>
      </c>
      <c r="Y53" s="313"/>
    </row>
    <row r="54" spans="1:25" ht="14.25" x14ac:dyDescent="0.2">
      <c r="A54" s="310">
        <v>2632</v>
      </c>
      <c r="B54" s="315" t="s">
        <v>372</v>
      </c>
      <c r="C54" s="316" t="s">
        <v>373</v>
      </c>
      <c r="D54" s="317" t="s">
        <v>274</v>
      </c>
      <c r="E54" s="218" t="s">
        <v>275</v>
      </c>
      <c r="F54" s="316" t="s">
        <v>276</v>
      </c>
      <c r="G54" s="307" t="s">
        <v>497</v>
      </c>
      <c r="H54" s="307" t="s">
        <v>15</v>
      </c>
      <c r="I54" s="218">
        <v>138.05000000000001</v>
      </c>
      <c r="J54" s="218">
        <v>138.54</v>
      </c>
      <c r="K54" s="312">
        <v>138.13</v>
      </c>
      <c r="L54" s="307">
        <v>90</v>
      </c>
      <c r="M54" s="307">
        <v>12391</v>
      </c>
      <c r="N54" s="307">
        <v>137.68</v>
      </c>
      <c r="O54" s="307">
        <v>137.68</v>
      </c>
      <c r="P54" s="312">
        <f t="shared" si="6"/>
        <v>40</v>
      </c>
      <c r="Q54" s="312" t="str">
        <f t="shared" si="7"/>
        <v>HC</v>
      </c>
      <c r="Y54" s="313"/>
    </row>
    <row r="55" spans="1:25" ht="14.25" x14ac:dyDescent="0.2">
      <c r="A55" s="329">
        <v>2695</v>
      </c>
      <c r="B55" s="330" t="s">
        <v>374</v>
      </c>
      <c r="C55" s="331" t="s">
        <v>375</v>
      </c>
      <c r="D55" s="338" t="s">
        <v>274</v>
      </c>
      <c r="E55" s="332" t="s">
        <v>275</v>
      </c>
      <c r="F55" s="331" t="s">
        <v>240</v>
      </c>
      <c r="G55" s="333" t="s">
        <v>496</v>
      </c>
      <c r="H55" s="333" t="s">
        <v>201</v>
      </c>
      <c r="I55" s="332">
        <v>151.57</v>
      </c>
      <c r="J55" s="332">
        <v>150.69</v>
      </c>
      <c r="K55" s="334">
        <v>150.68</v>
      </c>
      <c r="L55" s="333">
        <v>28</v>
      </c>
      <c r="M55" s="333">
        <v>4219</v>
      </c>
      <c r="N55" s="333">
        <v>150.68</v>
      </c>
      <c r="O55" s="333">
        <v>150.68</v>
      </c>
      <c r="P55" s="334">
        <f t="shared" si="6"/>
        <v>35</v>
      </c>
      <c r="Q55" s="334" t="str">
        <f t="shared" si="7"/>
        <v>DB</v>
      </c>
      <c r="Y55" s="313"/>
    </row>
    <row r="56" spans="1:25" ht="14.25" x14ac:dyDescent="0.2">
      <c r="A56" s="235">
        <v>2951</v>
      </c>
      <c r="B56" s="218" t="s">
        <v>376</v>
      </c>
      <c r="C56" s="235" t="s">
        <v>377</v>
      </c>
      <c r="D56" s="218" t="s">
        <v>274</v>
      </c>
      <c r="E56" s="218" t="s">
        <v>275</v>
      </c>
      <c r="F56" s="218" t="s">
        <v>276</v>
      </c>
      <c r="G56" s="307" t="s">
        <v>496</v>
      </c>
      <c r="H56" s="307" t="s">
        <v>201</v>
      </c>
      <c r="I56" s="218">
        <v>148.29</v>
      </c>
      <c r="J56" s="218">
        <v>149.07</v>
      </c>
      <c r="K56" s="312">
        <v>149.06</v>
      </c>
      <c r="L56" s="307">
        <v>48</v>
      </c>
      <c r="M56" s="307">
        <v>7155</v>
      </c>
      <c r="N56" s="307">
        <v>149.06</v>
      </c>
      <c r="O56" s="307">
        <v>149.06</v>
      </c>
      <c r="P56" s="312">
        <f t="shared" si="6"/>
        <v>36</v>
      </c>
      <c r="Q56" s="312" t="str">
        <f t="shared" si="7"/>
        <v>HC</v>
      </c>
      <c r="Y56" s="313"/>
    </row>
    <row r="57" spans="1:25" ht="14.25" x14ac:dyDescent="0.2">
      <c r="A57" s="310">
        <v>407</v>
      </c>
      <c r="B57" s="315" t="s">
        <v>379</v>
      </c>
      <c r="C57" s="316" t="s">
        <v>319</v>
      </c>
      <c r="D57" s="316" t="s">
        <v>274</v>
      </c>
      <c r="E57" s="218" t="s">
        <v>275</v>
      </c>
      <c r="F57" s="316" t="s">
        <v>276</v>
      </c>
      <c r="G57" s="307" t="s">
        <v>496</v>
      </c>
      <c r="H57" s="307" t="s">
        <v>193</v>
      </c>
      <c r="I57" s="218">
        <v>181.19</v>
      </c>
      <c r="J57" s="218">
        <v>185.68</v>
      </c>
      <c r="K57" s="312">
        <v>193.5</v>
      </c>
      <c r="L57" s="307">
        <v>60</v>
      </c>
      <c r="M57" s="307">
        <v>11672</v>
      </c>
      <c r="N57" s="307">
        <v>194.53</v>
      </c>
      <c r="O57" s="307">
        <v>194.53</v>
      </c>
      <c r="P57" s="312">
        <f t="shared" si="6"/>
        <v>4</v>
      </c>
      <c r="Q57" s="312" t="str">
        <f t="shared" si="7"/>
        <v>HA</v>
      </c>
      <c r="Y57" s="313"/>
    </row>
    <row r="58" spans="1:25" ht="14.25" x14ac:dyDescent="0.2">
      <c r="A58" s="310">
        <v>408</v>
      </c>
      <c r="B58" s="315" t="s">
        <v>379</v>
      </c>
      <c r="C58" s="316" t="s">
        <v>380</v>
      </c>
      <c r="D58" s="316" t="s">
        <v>274</v>
      </c>
      <c r="E58" s="218" t="s">
        <v>275</v>
      </c>
      <c r="F58" s="316" t="s">
        <v>276</v>
      </c>
      <c r="G58" s="307" t="s">
        <v>496</v>
      </c>
      <c r="H58" s="307" t="s">
        <v>15</v>
      </c>
      <c r="I58" s="218">
        <v>161.27000000000001</v>
      </c>
      <c r="J58" s="218">
        <v>157.44</v>
      </c>
      <c r="K58" s="312">
        <v>158.27000000000001</v>
      </c>
      <c r="L58" s="307">
        <v>54</v>
      </c>
      <c r="M58" s="307">
        <v>8448</v>
      </c>
      <c r="N58" s="307">
        <v>156.44</v>
      </c>
      <c r="O58" s="307">
        <v>156.44</v>
      </c>
      <c r="P58" s="312">
        <f t="shared" si="6"/>
        <v>31</v>
      </c>
      <c r="Q58" s="312" t="str">
        <f t="shared" si="7"/>
        <v>HC</v>
      </c>
      <c r="Y58" s="313"/>
    </row>
    <row r="59" spans="1:25" ht="14.25" x14ac:dyDescent="0.2">
      <c r="A59" s="335">
        <v>2892</v>
      </c>
      <c r="B59" s="332" t="s">
        <v>381</v>
      </c>
      <c r="C59" s="332" t="s">
        <v>382</v>
      </c>
      <c r="D59" s="337" t="s">
        <v>309</v>
      </c>
      <c r="E59" s="332" t="s">
        <v>275</v>
      </c>
      <c r="F59" s="337" t="s">
        <v>240</v>
      </c>
      <c r="G59" s="333" t="s">
        <v>496</v>
      </c>
      <c r="H59" s="333" t="s">
        <v>193</v>
      </c>
      <c r="I59" s="332">
        <v>159.47</v>
      </c>
      <c r="J59" s="332">
        <v>161.68</v>
      </c>
      <c r="K59" s="334">
        <v>163.55000000000001</v>
      </c>
      <c r="L59" s="333">
        <v>219</v>
      </c>
      <c r="M59" s="333">
        <v>35447</v>
      </c>
      <c r="N59" s="333">
        <v>161.86000000000001</v>
      </c>
      <c r="O59" s="333">
        <v>161.86000000000001</v>
      </c>
      <c r="P59" s="334">
        <f t="shared" si="6"/>
        <v>27</v>
      </c>
      <c r="Q59" s="334" t="str">
        <f t="shared" si="7"/>
        <v>DB</v>
      </c>
      <c r="Y59" s="313"/>
    </row>
    <row r="60" spans="1:25" ht="14.25" x14ac:dyDescent="0.2">
      <c r="A60" s="329">
        <v>440</v>
      </c>
      <c r="B60" s="330" t="s">
        <v>386</v>
      </c>
      <c r="C60" s="331" t="s">
        <v>387</v>
      </c>
      <c r="D60" s="331" t="s">
        <v>274</v>
      </c>
      <c r="E60" s="332" t="s">
        <v>275</v>
      </c>
      <c r="F60" s="331" t="s">
        <v>240</v>
      </c>
      <c r="G60" s="333" t="s">
        <v>497</v>
      </c>
      <c r="H60" s="333" t="s">
        <v>193</v>
      </c>
      <c r="I60" s="339">
        <v>0</v>
      </c>
      <c r="J60" s="339">
        <v>0</v>
      </c>
      <c r="K60" s="334">
        <v>0</v>
      </c>
      <c r="L60" s="333">
        <v>0</v>
      </c>
      <c r="M60" s="333">
        <v>0</v>
      </c>
      <c r="N60" s="333">
        <v>0</v>
      </c>
      <c r="O60" s="339">
        <v>0</v>
      </c>
      <c r="P60" s="334">
        <v>0</v>
      </c>
      <c r="Q60" s="334"/>
      <c r="Y60" s="313"/>
    </row>
    <row r="61" spans="1:25" ht="14.25" x14ac:dyDescent="0.2">
      <c r="A61" s="310">
        <v>1492</v>
      </c>
      <c r="B61" s="315" t="s">
        <v>388</v>
      </c>
      <c r="C61" s="316" t="s">
        <v>390</v>
      </c>
      <c r="D61" s="316" t="s">
        <v>274</v>
      </c>
      <c r="E61" s="218" t="s">
        <v>275</v>
      </c>
      <c r="F61" s="316" t="s">
        <v>276</v>
      </c>
      <c r="G61" s="307" t="s">
        <v>496</v>
      </c>
      <c r="H61" s="307" t="s">
        <v>198</v>
      </c>
      <c r="I61" s="218">
        <v>168.29</v>
      </c>
      <c r="J61" s="218">
        <v>168.15</v>
      </c>
      <c r="K61" s="312">
        <v>169.55</v>
      </c>
      <c r="L61" s="307">
        <v>110</v>
      </c>
      <c r="M61" s="307">
        <v>18557</v>
      </c>
      <c r="N61" s="307">
        <v>168.7</v>
      </c>
      <c r="O61" s="307">
        <v>168.7</v>
      </c>
      <c r="P61" s="312">
        <f>IF(AND(O61&lt;&gt;"",O61&lt;&gt;0),IF(O61&gt;=200,0,IF(O61&lt;143,40,ROUND(((ROUNDUP((200-O61),0))*0.7),0))),"")</f>
        <v>22</v>
      </c>
      <c r="Q61" s="312" t="str">
        <f>IF(A61="LE","",IF(F61="H",IF(O61&gt;=0,IF(O61&gt;=190,"HA",IF(O61&gt;=178,"HB","HC")),""),IF(F61="D",IF(O61&gt;=20,IF(O61&gt;=170,"DA","DB"),""))))</f>
        <v>HC</v>
      </c>
      <c r="T61" s="313"/>
      <c r="Y61" s="313"/>
    </row>
    <row r="62" spans="1:25" ht="14.25" x14ac:dyDescent="0.2">
      <c r="A62" s="329">
        <v>1766</v>
      </c>
      <c r="B62" s="330" t="s">
        <v>388</v>
      </c>
      <c r="C62" s="331" t="s">
        <v>389</v>
      </c>
      <c r="D62" s="338" t="s">
        <v>274</v>
      </c>
      <c r="E62" s="332" t="s">
        <v>275</v>
      </c>
      <c r="F62" s="331" t="s">
        <v>240</v>
      </c>
      <c r="G62" s="333" t="s">
        <v>497</v>
      </c>
      <c r="H62" s="333" t="s">
        <v>194</v>
      </c>
      <c r="I62" s="332">
        <v>147.08000000000001</v>
      </c>
      <c r="J62" s="332">
        <v>145.28</v>
      </c>
      <c r="K62" s="334">
        <v>146.41</v>
      </c>
      <c r="L62" s="333">
        <v>146</v>
      </c>
      <c r="M62" s="333">
        <v>21376</v>
      </c>
      <c r="N62" s="333">
        <v>146.41</v>
      </c>
      <c r="O62" s="333">
        <v>146.41</v>
      </c>
      <c r="P62" s="334">
        <f>IF(AND(O62&lt;&gt;"",O62&lt;&gt;0),IF(O62&gt;=200,0,IF(O62&lt;143,40,ROUND(((ROUNDUP((200-O62),0))*0.7),0))),"")</f>
        <v>38</v>
      </c>
      <c r="Q62" s="334" t="str">
        <f>IF(A62="LE","",IF(F62="H",IF(O62&gt;=0,IF(O62&gt;=190,"HA",IF(O62&gt;=178,"HB","HC")),""),IF(F62="D",IF(O62&gt;=20,IF(O62&gt;=170,"DA","DB"),""))))</f>
        <v>DB</v>
      </c>
      <c r="Y62" s="313"/>
    </row>
    <row r="63" spans="1:25" ht="14.25" x14ac:dyDescent="0.2">
      <c r="A63" s="310">
        <v>3030</v>
      </c>
      <c r="B63" s="235" t="s">
        <v>404</v>
      </c>
      <c r="C63" s="218" t="s">
        <v>403</v>
      </c>
      <c r="D63" s="218" t="s">
        <v>405</v>
      </c>
      <c r="E63" s="218" t="s">
        <v>275</v>
      </c>
      <c r="F63" s="218" t="s">
        <v>276</v>
      </c>
      <c r="G63" s="307" t="s">
        <v>496</v>
      </c>
      <c r="H63" s="307" t="s">
        <v>15</v>
      </c>
      <c r="I63" s="218">
        <v>162.13</v>
      </c>
      <c r="J63" s="218">
        <v>163.46</v>
      </c>
      <c r="K63" s="312">
        <v>166.55</v>
      </c>
      <c r="L63" s="307">
        <v>106</v>
      </c>
      <c r="M63" s="307">
        <v>17743</v>
      </c>
      <c r="N63" s="307">
        <v>167.39</v>
      </c>
      <c r="O63" s="307">
        <v>167.39</v>
      </c>
      <c r="P63" s="312">
        <f>IF(AND(O63&lt;&gt;"",O63&lt;&gt;0),IF(O63&gt;=200,0,IF(O63&lt;143,40,ROUND(((ROUNDUP((200-O63),0))*0.7),0))),"")</f>
        <v>23</v>
      </c>
      <c r="Q63" s="312" t="str">
        <f>IF(A63="LE","",IF(F63="H",IF(O63&gt;=0,IF(O63&gt;=190,"HA",IF(O63&gt;=178,"HB","HC")),""),IF(F63="D",IF(O63&gt;=20,IF(O63&gt;=170,"DA","DB"),""))))</f>
        <v>HC</v>
      </c>
      <c r="T63" s="313"/>
      <c r="Y63" s="313"/>
    </row>
    <row r="64" spans="1:25" ht="14.25" x14ac:dyDescent="0.2">
      <c r="A64" s="235">
        <v>3068</v>
      </c>
      <c r="B64" s="218" t="s">
        <v>508</v>
      </c>
      <c r="C64" s="218" t="s">
        <v>509</v>
      </c>
      <c r="D64" s="218" t="s">
        <v>274</v>
      </c>
      <c r="E64" s="218" t="s">
        <v>275</v>
      </c>
      <c r="F64" s="218" t="s">
        <v>276</v>
      </c>
      <c r="G64" s="307"/>
      <c r="H64" s="307" t="s">
        <v>312</v>
      </c>
      <c r="I64" s="311">
        <v>0</v>
      </c>
      <c r="J64" s="311">
        <v>0</v>
      </c>
      <c r="K64" s="312">
        <v>0</v>
      </c>
      <c r="L64" s="307">
        <v>4</v>
      </c>
      <c r="M64" s="307">
        <v>508</v>
      </c>
      <c r="N64" s="307">
        <v>127</v>
      </c>
      <c r="O64" s="311">
        <v>0</v>
      </c>
      <c r="P64" s="312">
        <v>0</v>
      </c>
      <c r="Q64" s="312"/>
      <c r="Y64" s="313"/>
    </row>
    <row r="65" spans="1:25" ht="14.25" x14ac:dyDescent="0.2">
      <c r="A65" s="310">
        <v>3032</v>
      </c>
      <c r="B65" s="235" t="s">
        <v>415</v>
      </c>
      <c r="C65" s="235" t="s">
        <v>414</v>
      </c>
      <c r="D65" s="218" t="s">
        <v>416</v>
      </c>
      <c r="E65" s="218" t="s">
        <v>275</v>
      </c>
      <c r="F65" s="218" t="s">
        <v>276</v>
      </c>
      <c r="G65" s="307" t="s">
        <v>496</v>
      </c>
      <c r="H65" s="307" t="s">
        <v>15</v>
      </c>
      <c r="I65" s="311">
        <v>0</v>
      </c>
      <c r="J65" s="218">
        <v>154.01</v>
      </c>
      <c r="K65" s="312">
        <v>154</v>
      </c>
      <c r="L65" s="307">
        <v>22</v>
      </c>
      <c r="M65" s="307">
        <v>3388</v>
      </c>
      <c r="N65" s="307">
        <v>154</v>
      </c>
      <c r="O65" s="307">
        <v>154</v>
      </c>
      <c r="P65" s="312">
        <f t="shared" ref="P65:P95" si="8">IF(AND(O65&lt;&gt;"",O65&lt;&gt;0),IF(O65&gt;=200,0,IF(O65&lt;143,40,ROUND(((ROUNDUP((200-O65),0))*0.7),0))),"")</f>
        <v>32</v>
      </c>
      <c r="Q65" s="312" t="str">
        <f t="shared" ref="Q65:Q95" si="9">IF(A65="LE","",IF(F65="H",IF(O65&gt;=0,IF(O65&gt;=190,"HA",IF(O65&gt;=178,"HB","HC")),""),IF(F65="D",IF(O65&gt;=20,IF(O65&gt;=170,"DA","DB"),""))))</f>
        <v>HC</v>
      </c>
      <c r="Y65" s="313"/>
    </row>
    <row r="66" spans="1:25" ht="14.25" x14ac:dyDescent="0.2">
      <c r="A66" s="310">
        <v>2983</v>
      </c>
      <c r="B66" s="235" t="s">
        <v>398</v>
      </c>
      <c r="C66" s="218" t="s">
        <v>325</v>
      </c>
      <c r="D66" s="218" t="s">
        <v>288</v>
      </c>
      <c r="E66" s="218" t="s">
        <v>275</v>
      </c>
      <c r="F66" s="218" t="s">
        <v>276</v>
      </c>
      <c r="G66" s="307" t="s">
        <v>496</v>
      </c>
      <c r="H66" s="307" t="s">
        <v>15</v>
      </c>
      <c r="I66" s="218">
        <v>144.63</v>
      </c>
      <c r="J66" s="218">
        <v>144.58000000000001</v>
      </c>
      <c r="K66" s="312">
        <v>147.74</v>
      </c>
      <c r="L66" s="307">
        <v>94</v>
      </c>
      <c r="M66" s="307">
        <v>13857</v>
      </c>
      <c r="N66" s="307">
        <v>147.41</v>
      </c>
      <c r="O66" s="307">
        <v>147.41</v>
      </c>
      <c r="P66" s="312">
        <f t="shared" si="8"/>
        <v>37</v>
      </c>
      <c r="Q66" s="312" t="str">
        <f t="shared" si="9"/>
        <v>HC</v>
      </c>
      <c r="Y66" s="313"/>
    </row>
    <row r="67" spans="1:25" ht="14.25" x14ac:dyDescent="0.2">
      <c r="A67" s="329">
        <v>2223</v>
      </c>
      <c r="B67" s="341" t="s">
        <v>510</v>
      </c>
      <c r="C67" s="331" t="s">
        <v>511</v>
      </c>
      <c r="D67" s="338" t="s">
        <v>274</v>
      </c>
      <c r="E67" s="332" t="s">
        <v>275</v>
      </c>
      <c r="F67" s="331" t="s">
        <v>240</v>
      </c>
      <c r="G67" s="333" t="s">
        <v>496</v>
      </c>
      <c r="H67" s="333" t="s">
        <v>193</v>
      </c>
      <c r="I67" s="332">
        <v>151.43</v>
      </c>
      <c r="J67" s="332">
        <v>152.97</v>
      </c>
      <c r="K67" s="334">
        <v>147.41</v>
      </c>
      <c r="L67" s="333">
        <v>27</v>
      </c>
      <c r="M67" s="333">
        <v>3980</v>
      </c>
      <c r="N67" s="333">
        <v>147.41</v>
      </c>
      <c r="O67" s="333">
        <v>147.41</v>
      </c>
      <c r="P67" s="334">
        <f t="shared" si="8"/>
        <v>37</v>
      </c>
      <c r="Q67" s="334" t="str">
        <f t="shared" si="9"/>
        <v>DB</v>
      </c>
      <c r="Y67" s="313"/>
    </row>
    <row r="68" spans="1:25" ht="14.25" x14ac:dyDescent="0.2">
      <c r="A68" s="310">
        <v>1946</v>
      </c>
      <c r="B68" s="315" t="s">
        <v>399</v>
      </c>
      <c r="C68" s="316" t="s">
        <v>400</v>
      </c>
      <c r="D68" s="317" t="s">
        <v>274</v>
      </c>
      <c r="E68" s="218" t="s">
        <v>275</v>
      </c>
      <c r="F68" s="316" t="s">
        <v>276</v>
      </c>
      <c r="G68" s="307" t="s">
        <v>496</v>
      </c>
      <c r="H68" s="307" t="s">
        <v>178</v>
      </c>
      <c r="I68" s="218">
        <v>170.61</v>
      </c>
      <c r="J68" s="218">
        <v>173.4</v>
      </c>
      <c r="K68" s="312">
        <v>173.39</v>
      </c>
      <c r="L68" s="307">
        <v>117</v>
      </c>
      <c r="M68" s="307">
        <v>20550</v>
      </c>
      <c r="N68" s="307">
        <v>175.64</v>
      </c>
      <c r="O68" s="307">
        <v>175.64</v>
      </c>
      <c r="P68" s="312">
        <f t="shared" si="8"/>
        <v>18</v>
      </c>
      <c r="Q68" s="312" t="str">
        <f t="shared" si="9"/>
        <v>HC</v>
      </c>
      <c r="Y68" s="313"/>
    </row>
    <row r="69" spans="1:25" ht="14.25" x14ac:dyDescent="0.2">
      <c r="A69" s="310">
        <v>522</v>
      </c>
      <c r="B69" s="315" t="s">
        <v>399</v>
      </c>
      <c r="C69" s="316" t="s">
        <v>360</v>
      </c>
      <c r="D69" s="316" t="s">
        <v>274</v>
      </c>
      <c r="E69" s="218" t="s">
        <v>275</v>
      </c>
      <c r="F69" s="316" t="s">
        <v>276</v>
      </c>
      <c r="G69" s="307" t="s">
        <v>496</v>
      </c>
      <c r="H69" s="307" t="s">
        <v>178</v>
      </c>
      <c r="I69" s="218">
        <v>179.94</v>
      </c>
      <c r="J69" s="218">
        <v>181.73</v>
      </c>
      <c r="K69" s="312">
        <v>180.36</v>
      </c>
      <c r="L69" s="307">
        <v>174</v>
      </c>
      <c r="M69" s="307">
        <v>31238</v>
      </c>
      <c r="N69" s="307">
        <v>179.53</v>
      </c>
      <c r="O69" s="307">
        <v>179.53</v>
      </c>
      <c r="P69" s="312">
        <f t="shared" si="8"/>
        <v>15</v>
      </c>
      <c r="Q69" s="312" t="str">
        <f t="shared" si="9"/>
        <v>HB</v>
      </c>
      <c r="Y69" s="313"/>
    </row>
    <row r="70" spans="1:25" ht="14.25" x14ac:dyDescent="0.2">
      <c r="A70" s="319">
        <v>2832</v>
      </c>
      <c r="B70" s="314" t="s">
        <v>401</v>
      </c>
      <c r="C70" s="314" t="s">
        <v>402</v>
      </c>
      <c r="D70" s="314" t="s">
        <v>283</v>
      </c>
      <c r="E70" s="218" t="s">
        <v>275</v>
      </c>
      <c r="F70" s="314" t="s">
        <v>276</v>
      </c>
      <c r="G70" s="307" t="s">
        <v>496</v>
      </c>
      <c r="H70" s="307" t="s">
        <v>178</v>
      </c>
      <c r="I70" s="218">
        <v>163.09</v>
      </c>
      <c r="J70" s="218">
        <v>169.42</v>
      </c>
      <c r="K70" s="312">
        <v>172.92</v>
      </c>
      <c r="L70" s="307">
        <v>142</v>
      </c>
      <c r="M70" s="307">
        <v>24576</v>
      </c>
      <c r="N70" s="307">
        <v>173.07</v>
      </c>
      <c r="O70" s="307">
        <v>173.07</v>
      </c>
      <c r="P70" s="312">
        <f t="shared" si="8"/>
        <v>19</v>
      </c>
      <c r="Q70" s="312" t="str">
        <f t="shared" si="9"/>
        <v>HC</v>
      </c>
      <c r="Y70" s="313"/>
    </row>
    <row r="71" spans="1:25" ht="14.25" x14ac:dyDescent="0.2">
      <c r="A71" s="310">
        <v>1301</v>
      </c>
      <c r="B71" s="320" t="s">
        <v>403</v>
      </c>
      <c r="C71" s="316" t="s">
        <v>406</v>
      </c>
      <c r="D71" s="317" t="s">
        <v>274</v>
      </c>
      <c r="E71" s="218" t="s">
        <v>275</v>
      </c>
      <c r="F71" s="316" t="s">
        <v>276</v>
      </c>
      <c r="G71" s="307" t="s">
        <v>496</v>
      </c>
      <c r="H71" s="307" t="s">
        <v>312</v>
      </c>
      <c r="I71" s="218">
        <v>174.55</v>
      </c>
      <c r="J71" s="218">
        <v>173.93</v>
      </c>
      <c r="K71" s="312">
        <v>175.31</v>
      </c>
      <c r="L71" s="307">
        <v>111</v>
      </c>
      <c r="M71" s="307">
        <v>19586</v>
      </c>
      <c r="N71" s="307">
        <v>176.45</v>
      </c>
      <c r="O71" s="307">
        <v>176.45</v>
      </c>
      <c r="P71" s="312">
        <f t="shared" si="8"/>
        <v>17</v>
      </c>
      <c r="Q71" s="312" t="str">
        <f t="shared" si="9"/>
        <v>HC</v>
      </c>
      <c r="Y71" s="313"/>
    </row>
    <row r="72" spans="1:25" ht="14.25" x14ac:dyDescent="0.2">
      <c r="A72" s="329">
        <v>540</v>
      </c>
      <c r="B72" s="330" t="s">
        <v>407</v>
      </c>
      <c r="C72" s="331" t="s">
        <v>408</v>
      </c>
      <c r="D72" s="331" t="s">
        <v>274</v>
      </c>
      <c r="E72" s="332" t="s">
        <v>275</v>
      </c>
      <c r="F72" s="331" t="s">
        <v>240</v>
      </c>
      <c r="G72" s="333" t="s">
        <v>496</v>
      </c>
      <c r="H72" s="333" t="s">
        <v>197</v>
      </c>
      <c r="I72" s="332">
        <v>164.65</v>
      </c>
      <c r="J72" s="332">
        <v>163.81</v>
      </c>
      <c r="K72" s="334">
        <v>165.22</v>
      </c>
      <c r="L72" s="333">
        <v>121</v>
      </c>
      <c r="M72" s="333">
        <v>20023</v>
      </c>
      <c r="N72" s="333">
        <v>165.48</v>
      </c>
      <c r="O72" s="333">
        <v>165.48</v>
      </c>
      <c r="P72" s="334">
        <f t="shared" si="8"/>
        <v>25</v>
      </c>
      <c r="Q72" s="334" t="str">
        <f t="shared" si="9"/>
        <v>DB</v>
      </c>
      <c r="Y72" s="313"/>
    </row>
    <row r="73" spans="1:25" ht="14.25" x14ac:dyDescent="0.2">
      <c r="A73" s="235">
        <v>559</v>
      </c>
      <c r="B73" s="218" t="s">
        <v>409</v>
      </c>
      <c r="C73" s="218" t="s">
        <v>323</v>
      </c>
      <c r="D73" s="316" t="s">
        <v>274</v>
      </c>
      <c r="E73" s="218" t="s">
        <v>275</v>
      </c>
      <c r="F73" s="316" t="s">
        <v>276</v>
      </c>
      <c r="G73" s="307" t="s">
        <v>497</v>
      </c>
      <c r="H73" s="307" t="s">
        <v>193</v>
      </c>
      <c r="I73" s="218">
        <v>162.52000000000001</v>
      </c>
      <c r="J73" s="218">
        <v>160.06</v>
      </c>
      <c r="K73" s="312">
        <v>161.57</v>
      </c>
      <c r="L73" s="307">
        <v>120</v>
      </c>
      <c r="M73" s="307">
        <v>19295</v>
      </c>
      <c r="N73" s="307">
        <v>160.79</v>
      </c>
      <c r="O73" s="307">
        <v>160.79</v>
      </c>
      <c r="P73" s="312">
        <f t="shared" si="8"/>
        <v>28</v>
      </c>
      <c r="Q73" s="312" t="str">
        <f t="shared" si="9"/>
        <v>HC</v>
      </c>
      <c r="Y73" s="313"/>
    </row>
    <row r="74" spans="1:25" ht="14.25" x14ac:dyDescent="0.2">
      <c r="A74" s="310">
        <v>566</v>
      </c>
      <c r="B74" s="315" t="s">
        <v>512</v>
      </c>
      <c r="C74" s="316" t="s">
        <v>513</v>
      </c>
      <c r="D74" s="317" t="s">
        <v>274</v>
      </c>
      <c r="E74" s="218" t="s">
        <v>275</v>
      </c>
      <c r="F74" s="316" t="s">
        <v>276</v>
      </c>
      <c r="G74" s="307" t="s">
        <v>496</v>
      </c>
      <c r="H74" s="307" t="s">
        <v>193</v>
      </c>
      <c r="I74" s="311">
        <v>0</v>
      </c>
      <c r="J74" s="218">
        <v>165.24</v>
      </c>
      <c r="K74" s="312">
        <v>165.23</v>
      </c>
      <c r="L74" s="307">
        <v>25</v>
      </c>
      <c r="M74" s="307">
        <v>4116</v>
      </c>
      <c r="N74" s="307">
        <v>164.64</v>
      </c>
      <c r="O74" s="307">
        <v>164.64</v>
      </c>
      <c r="P74" s="312">
        <f t="shared" si="8"/>
        <v>25</v>
      </c>
      <c r="Q74" s="312" t="str">
        <f t="shared" si="9"/>
        <v>HC</v>
      </c>
      <c r="Y74" s="313"/>
    </row>
    <row r="75" spans="1:25" ht="14.25" x14ac:dyDescent="0.2">
      <c r="A75" s="310">
        <v>568</v>
      </c>
      <c r="B75" s="315" t="s">
        <v>410</v>
      </c>
      <c r="C75" s="316" t="s">
        <v>411</v>
      </c>
      <c r="D75" s="316" t="s">
        <v>274</v>
      </c>
      <c r="E75" s="218" t="s">
        <v>275</v>
      </c>
      <c r="F75" s="316" t="s">
        <v>276</v>
      </c>
      <c r="G75" s="307" t="s">
        <v>496</v>
      </c>
      <c r="H75" s="307" t="s">
        <v>15</v>
      </c>
      <c r="I75" s="218">
        <v>163.34</v>
      </c>
      <c r="J75" s="218">
        <v>158.55000000000001</v>
      </c>
      <c r="K75" s="312">
        <v>158.12</v>
      </c>
      <c r="L75" s="307">
        <v>110</v>
      </c>
      <c r="M75" s="307">
        <v>17602</v>
      </c>
      <c r="N75" s="307">
        <v>160.02000000000001</v>
      </c>
      <c r="O75" s="307">
        <v>160.02000000000001</v>
      </c>
      <c r="P75" s="312">
        <f t="shared" si="8"/>
        <v>28</v>
      </c>
      <c r="Q75" s="312" t="str">
        <f t="shared" si="9"/>
        <v>HC</v>
      </c>
      <c r="Y75" s="313"/>
    </row>
    <row r="76" spans="1:25" ht="14.25" x14ac:dyDescent="0.2">
      <c r="A76" s="235">
        <v>3045</v>
      </c>
      <c r="B76" s="218" t="s">
        <v>514</v>
      </c>
      <c r="C76" s="218" t="s">
        <v>515</v>
      </c>
      <c r="D76" s="218" t="s">
        <v>274</v>
      </c>
      <c r="E76" s="218" t="s">
        <v>275</v>
      </c>
      <c r="F76" s="218" t="s">
        <v>276</v>
      </c>
      <c r="G76" s="307" t="s">
        <v>497</v>
      </c>
      <c r="H76" s="307" t="s">
        <v>198</v>
      </c>
      <c r="I76" s="311">
        <v>0</v>
      </c>
      <c r="J76" s="311">
        <v>0</v>
      </c>
      <c r="K76" s="312">
        <v>147.91999999999999</v>
      </c>
      <c r="L76" s="307">
        <v>33</v>
      </c>
      <c r="M76" s="307">
        <v>4968</v>
      </c>
      <c r="N76" s="307">
        <v>150.55000000000001</v>
      </c>
      <c r="O76" s="307">
        <v>150.55000000000001</v>
      </c>
      <c r="P76" s="312">
        <f t="shared" si="8"/>
        <v>35</v>
      </c>
      <c r="Q76" s="312" t="str">
        <f t="shared" si="9"/>
        <v>HC</v>
      </c>
      <c r="Y76" s="313"/>
    </row>
    <row r="77" spans="1:25" ht="14.25" x14ac:dyDescent="0.2">
      <c r="A77" s="310">
        <v>2294</v>
      </c>
      <c r="B77" s="235" t="s">
        <v>516</v>
      </c>
      <c r="C77" s="235" t="s">
        <v>413</v>
      </c>
      <c r="D77" s="317" t="s">
        <v>274</v>
      </c>
      <c r="E77" s="218" t="s">
        <v>275</v>
      </c>
      <c r="F77" s="316" t="s">
        <v>276</v>
      </c>
      <c r="G77" s="307" t="s">
        <v>496</v>
      </c>
      <c r="H77" s="307" t="s">
        <v>201</v>
      </c>
      <c r="I77" s="218">
        <v>180.47</v>
      </c>
      <c r="J77" s="218">
        <v>179.34</v>
      </c>
      <c r="K77" s="312">
        <v>179.69</v>
      </c>
      <c r="L77" s="307">
        <v>64</v>
      </c>
      <c r="M77" s="307">
        <v>11602</v>
      </c>
      <c r="N77" s="307">
        <v>181.28</v>
      </c>
      <c r="O77" s="307">
        <v>181.28</v>
      </c>
      <c r="P77" s="312">
        <f t="shared" si="8"/>
        <v>13</v>
      </c>
      <c r="Q77" s="312" t="str">
        <f t="shared" si="9"/>
        <v>HB</v>
      </c>
      <c r="T77" s="313"/>
      <c r="Y77" s="313"/>
    </row>
    <row r="78" spans="1:25" ht="14.25" x14ac:dyDescent="0.2">
      <c r="A78" s="310">
        <v>582</v>
      </c>
      <c r="B78" s="320" t="s">
        <v>417</v>
      </c>
      <c r="C78" s="316" t="s">
        <v>418</v>
      </c>
      <c r="D78" s="316" t="s">
        <v>274</v>
      </c>
      <c r="E78" s="218" t="s">
        <v>275</v>
      </c>
      <c r="F78" s="316" t="s">
        <v>276</v>
      </c>
      <c r="G78" s="307" t="s">
        <v>497</v>
      </c>
      <c r="H78" s="307" t="s">
        <v>15</v>
      </c>
      <c r="I78" s="218">
        <v>142.41999999999999</v>
      </c>
      <c r="J78" s="218">
        <v>140.86000000000001</v>
      </c>
      <c r="K78" s="312">
        <v>140.94</v>
      </c>
      <c r="L78" s="307">
        <v>106</v>
      </c>
      <c r="M78" s="307">
        <v>14902</v>
      </c>
      <c r="N78" s="307">
        <v>140.58000000000001</v>
      </c>
      <c r="O78" s="307">
        <v>140.58000000000001</v>
      </c>
      <c r="P78" s="312">
        <f t="shared" si="8"/>
        <v>40</v>
      </c>
      <c r="Q78" s="312" t="str">
        <f t="shared" si="9"/>
        <v>HC</v>
      </c>
      <c r="Y78" s="313"/>
    </row>
    <row r="79" spans="1:25" ht="14.25" x14ac:dyDescent="0.2">
      <c r="A79" s="310">
        <v>2349</v>
      </c>
      <c r="B79" s="320" t="s">
        <v>419</v>
      </c>
      <c r="C79" s="316" t="s">
        <v>420</v>
      </c>
      <c r="D79" s="317" t="s">
        <v>274</v>
      </c>
      <c r="E79" s="218" t="s">
        <v>275</v>
      </c>
      <c r="F79" s="316" t="s">
        <v>276</v>
      </c>
      <c r="G79" s="307" t="s">
        <v>496</v>
      </c>
      <c r="H79" s="307" t="s">
        <v>193</v>
      </c>
      <c r="I79" s="218">
        <v>151.9</v>
      </c>
      <c r="J79" s="218">
        <v>147.84</v>
      </c>
      <c r="K79" s="312">
        <v>149.32</v>
      </c>
      <c r="L79" s="307">
        <v>100</v>
      </c>
      <c r="M79" s="307">
        <v>14721</v>
      </c>
      <c r="N79" s="307">
        <v>147.21</v>
      </c>
      <c r="O79" s="307">
        <v>147.21</v>
      </c>
      <c r="P79" s="312">
        <f t="shared" si="8"/>
        <v>37</v>
      </c>
      <c r="Q79" s="312" t="str">
        <f t="shared" si="9"/>
        <v>HC</v>
      </c>
      <c r="Y79" s="313"/>
    </row>
    <row r="80" spans="1:25" ht="14.25" x14ac:dyDescent="0.2">
      <c r="A80" s="310">
        <v>1825</v>
      </c>
      <c r="B80" s="315" t="s">
        <v>421</v>
      </c>
      <c r="C80" s="316" t="s">
        <v>422</v>
      </c>
      <c r="D80" s="317" t="s">
        <v>274</v>
      </c>
      <c r="E80" s="218" t="s">
        <v>275</v>
      </c>
      <c r="F80" s="316" t="s">
        <v>276</v>
      </c>
      <c r="G80" s="307" t="s">
        <v>496</v>
      </c>
      <c r="H80" s="307" t="s">
        <v>197</v>
      </c>
      <c r="I80" s="218">
        <v>186.46</v>
      </c>
      <c r="J80" s="218">
        <v>186.58</v>
      </c>
      <c r="K80" s="312">
        <v>187.21</v>
      </c>
      <c r="L80" s="307">
        <v>246</v>
      </c>
      <c r="M80" s="307">
        <v>45012</v>
      </c>
      <c r="N80" s="307">
        <v>182.98</v>
      </c>
      <c r="O80" s="307">
        <v>182.98</v>
      </c>
      <c r="P80" s="312">
        <f t="shared" si="8"/>
        <v>13</v>
      </c>
      <c r="Q80" s="312" t="str">
        <f t="shared" si="9"/>
        <v>HB</v>
      </c>
      <c r="Y80" s="313"/>
    </row>
    <row r="81" spans="1:25" ht="14.25" x14ac:dyDescent="0.2">
      <c r="A81" s="329">
        <v>327</v>
      </c>
      <c r="B81" s="330" t="s">
        <v>423</v>
      </c>
      <c r="C81" s="331" t="s">
        <v>424</v>
      </c>
      <c r="D81" s="331" t="s">
        <v>288</v>
      </c>
      <c r="E81" s="332" t="s">
        <v>275</v>
      </c>
      <c r="F81" s="331" t="s">
        <v>240</v>
      </c>
      <c r="G81" s="333" t="s">
        <v>496</v>
      </c>
      <c r="H81" s="333" t="s">
        <v>193</v>
      </c>
      <c r="I81" s="332">
        <v>170.79</v>
      </c>
      <c r="J81" s="332">
        <v>175.01</v>
      </c>
      <c r="K81" s="334">
        <v>181.84</v>
      </c>
      <c r="L81" s="333">
        <v>124</v>
      </c>
      <c r="M81" s="333">
        <v>22258</v>
      </c>
      <c r="N81" s="333">
        <v>179.5</v>
      </c>
      <c r="O81" s="333">
        <v>179.5</v>
      </c>
      <c r="P81" s="334">
        <f t="shared" si="8"/>
        <v>15</v>
      </c>
      <c r="Q81" s="334" t="str">
        <f t="shared" si="9"/>
        <v>DA</v>
      </c>
      <c r="Y81" s="313"/>
    </row>
    <row r="82" spans="1:25" ht="14.25" x14ac:dyDescent="0.2">
      <c r="A82" s="310">
        <v>586</v>
      </c>
      <c r="B82" s="315" t="s">
        <v>425</v>
      </c>
      <c r="C82" s="316" t="s">
        <v>427</v>
      </c>
      <c r="D82" s="316" t="s">
        <v>274</v>
      </c>
      <c r="E82" s="218" t="s">
        <v>275</v>
      </c>
      <c r="F82" s="316" t="s">
        <v>276</v>
      </c>
      <c r="G82" s="307" t="s">
        <v>497</v>
      </c>
      <c r="H82" s="307" t="s">
        <v>15</v>
      </c>
      <c r="I82" s="218">
        <v>160.65</v>
      </c>
      <c r="J82" s="218">
        <v>160.31</v>
      </c>
      <c r="K82" s="312">
        <v>161.66</v>
      </c>
      <c r="L82" s="307">
        <v>123</v>
      </c>
      <c r="M82" s="307">
        <v>19832</v>
      </c>
      <c r="N82" s="307">
        <v>161.24</v>
      </c>
      <c r="O82" s="307">
        <v>161.24</v>
      </c>
      <c r="P82" s="312">
        <f t="shared" si="8"/>
        <v>27</v>
      </c>
      <c r="Q82" s="312" t="str">
        <f t="shared" si="9"/>
        <v>HC</v>
      </c>
      <c r="Y82" s="313"/>
    </row>
    <row r="83" spans="1:25" ht="14.25" x14ac:dyDescent="0.2">
      <c r="A83" s="310">
        <v>2500</v>
      </c>
      <c r="B83" s="315" t="s">
        <v>425</v>
      </c>
      <c r="C83" s="316" t="s">
        <v>426</v>
      </c>
      <c r="D83" s="317" t="s">
        <v>274</v>
      </c>
      <c r="E83" s="218" t="s">
        <v>275</v>
      </c>
      <c r="F83" s="316" t="s">
        <v>276</v>
      </c>
      <c r="G83" s="307" t="s">
        <v>497</v>
      </c>
      <c r="H83" s="307" t="s">
        <v>194</v>
      </c>
      <c r="I83" s="218">
        <v>154.03</v>
      </c>
      <c r="J83" s="218">
        <v>149.27000000000001</v>
      </c>
      <c r="K83" s="312">
        <v>147.28</v>
      </c>
      <c r="L83" s="307">
        <v>69</v>
      </c>
      <c r="M83" s="307">
        <v>10351</v>
      </c>
      <c r="N83" s="307">
        <v>150.01</v>
      </c>
      <c r="O83" s="307">
        <v>150.01</v>
      </c>
      <c r="P83" s="312">
        <f t="shared" si="8"/>
        <v>35</v>
      </c>
      <c r="Q83" s="312" t="str">
        <f t="shared" si="9"/>
        <v>HC</v>
      </c>
      <c r="Y83" s="313"/>
    </row>
    <row r="84" spans="1:25" ht="14.25" x14ac:dyDescent="0.2">
      <c r="A84" s="342">
        <v>1615</v>
      </c>
      <c r="B84" s="335" t="s">
        <v>517</v>
      </c>
      <c r="C84" s="335" t="s">
        <v>343</v>
      </c>
      <c r="D84" s="337" t="s">
        <v>309</v>
      </c>
      <c r="E84" s="332" t="s">
        <v>275</v>
      </c>
      <c r="F84" s="337" t="s">
        <v>240</v>
      </c>
      <c r="G84" s="333" t="s">
        <v>496</v>
      </c>
      <c r="H84" s="333" t="s">
        <v>193</v>
      </c>
      <c r="I84" s="332">
        <v>162.91</v>
      </c>
      <c r="J84" s="332">
        <v>168.77</v>
      </c>
      <c r="K84" s="334">
        <v>168.32</v>
      </c>
      <c r="L84" s="333">
        <v>194</v>
      </c>
      <c r="M84" s="333">
        <v>32787</v>
      </c>
      <c r="N84" s="340">
        <v>169.01</v>
      </c>
      <c r="O84" s="340">
        <v>169.01</v>
      </c>
      <c r="P84" s="334">
        <f t="shared" si="8"/>
        <v>22</v>
      </c>
      <c r="Q84" s="334" t="str">
        <f t="shared" si="9"/>
        <v>DB</v>
      </c>
      <c r="T84" s="313"/>
      <c r="Y84" s="313"/>
    </row>
    <row r="85" spans="1:25" ht="14.25" x14ac:dyDescent="0.2">
      <c r="A85" s="329">
        <v>1763</v>
      </c>
      <c r="B85" s="330" t="s">
        <v>428</v>
      </c>
      <c r="C85" s="331" t="s">
        <v>429</v>
      </c>
      <c r="D85" s="338" t="s">
        <v>288</v>
      </c>
      <c r="E85" s="332" t="s">
        <v>275</v>
      </c>
      <c r="F85" s="331" t="s">
        <v>240</v>
      </c>
      <c r="G85" s="333" t="s">
        <v>496</v>
      </c>
      <c r="H85" s="333" t="s">
        <v>193</v>
      </c>
      <c r="I85" s="332">
        <v>161.13</v>
      </c>
      <c r="J85" s="339">
        <v>0</v>
      </c>
      <c r="K85" s="334">
        <v>160.22</v>
      </c>
      <c r="L85" s="333">
        <v>40</v>
      </c>
      <c r="M85" s="333">
        <v>6537</v>
      </c>
      <c r="N85" s="333">
        <v>163.43</v>
      </c>
      <c r="O85" s="333">
        <v>163.43</v>
      </c>
      <c r="P85" s="334">
        <f t="shared" si="8"/>
        <v>26</v>
      </c>
      <c r="Q85" s="334" t="str">
        <f t="shared" si="9"/>
        <v>DB</v>
      </c>
      <c r="Y85" s="313"/>
    </row>
    <row r="86" spans="1:25" ht="14.25" x14ac:dyDescent="0.2">
      <c r="A86" s="310">
        <v>1375</v>
      </c>
      <c r="B86" s="315" t="s">
        <v>430</v>
      </c>
      <c r="C86" s="316" t="s">
        <v>431</v>
      </c>
      <c r="D86" s="316" t="s">
        <v>274</v>
      </c>
      <c r="E86" s="218" t="s">
        <v>275</v>
      </c>
      <c r="F86" s="316" t="s">
        <v>276</v>
      </c>
      <c r="G86" s="307" t="s">
        <v>496</v>
      </c>
      <c r="H86" s="307" t="s">
        <v>197</v>
      </c>
      <c r="I86" s="218">
        <v>149.81</v>
      </c>
      <c r="J86" s="218">
        <v>148.11000000000001</v>
      </c>
      <c r="K86" s="312">
        <v>149.15</v>
      </c>
      <c r="L86" s="307">
        <v>60</v>
      </c>
      <c r="M86" s="307">
        <v>8949</v>
      </c>
      <c r="N86" s="307">
        <v>149.15</v>
      </c>
      <c r="O86" s="307">
        <v>149.15</v>
      </c>
      <c r="P86" s="312">
        <f t="shared" si="8"/>
        <v>36</v>
      </c>
      <c r="Q86" s="312" t="str">
        <f t="shared" si="9"/>
        <v>HC</v>
      </c>
      <c r="Y86" s="313"/>
    </row>
    <row r="87" spans="1:25" ht="14.25" x14ac:dyDescent="0.2">
      <c r="A87" s="310">
        <v>1685</v>
      </c>
      <c r="B87" s="235" t="s">
        <v>432</v>
      </c>
      <c r="C87" s="218" t="s">
        <v>433</v>
      </c>
      <c r="D87" s="235" t="s">
        <v>274</v>
      </c>
      <c r="E87" s="218" t="s">
        <v>275</v>
      </c>
      <c r="F87" s="316" t="s">
        <v>276</v>
      </c>
      <c r="G87" s="307" t="s">
        <v>496</v>
      </c>
      <c r="H87" s="307" t="s">
        <v>312</v>
      </c>
      <c r="I87" s="218">
        <v>173.91</v>
      </c>
      <c r="J87" s="218">
        <v>171.48</v>
      </c>
      <c r="K87" s="312">
        <v>174.93</v>
      </c>
      <c r="L87" s="307">
        <v>78</v>
      </c>
      <c r="M87" s="307">
        <v>13675</v>
      </c>
      <c r="N87" s="307">
        <v>175.32</v>
      </c>
      <c r="O87" s="307">
        <v>175.32</v>
      </c>
      <c r="P87" s="312">
        <f t="shared" si="8"/>
        <v>18</v>
      </c>
      <c r="Q87" s="312" t="str">
        <f t="shared" si="9"/>
        <v>HC</v>
      </c>
      <c r="Y87" s="313"/>
    </row>
    <row r="88" spans="1:25" ht="14.25" x14ac:dyDescent="0.2">
      <c r="A88" s="310">
        <v>1168</v>
      </c>
      <c r="B88" s="315" t="s">
        <v>434</v>
      </c>
      <c r="C88" s="316" t="s">
        <v>435</v>
      </c>
      <c r="D88" s="317" t="s">
        <v>274</v>
      </c>
      <c r="E88" s="218" t="s">
        <v>275</v>
      </c>
      <c r="F88" s="316" t="s">
        <v>276</v>
      </c>
      <c r="G88" s="307" t="s">
        <v>497</v>
      </c>
      <c r="H88" s="307" t="s">
        <v>194</v>
      </c>
      <c r="I88" s="218">
        <v>160.93</v>
      </c>
      <c r="J88" s="218">
        <v>157.21</v>
      </c>
      <c r="K88" s="312">
        <v>157.47</v>
      </c>
      <c r="L88" s="307">
        <v>127</v>
      </c>
      <c r="M88" s="307">
        <v>19895</v>
      </c>
      <c r="N88" s="307">
        <v>156.65</v>
      </c>
      <c r="O88" s="307">
        <v>156.65</v>
      </c>
      <c r="P88" s="312">
        <f t="shared" si="8"/>
        <v>31</v>
      </c>
      <c r="Q88" s="312" t="str">
        <f t="shared" si="9"/>
        <v>HC</v>
      </c>
      <c r="Y88" s="313"/>
    </row>
    <row r="89" spans="1:25" ht="14.25" x14ac:dyDescent="0.2">
      <c r="A89" s="329">
        <v>1636</v>
      </c>
      <c r="B89" s="330" t="s">
        <v>436</v>
      </c>
      <c r="C89" s="331" t="s">
        <v>437</v>
      </c>
      <c r="D89" s="338" t="s">
        <v>274</v>
      </c>
      <c r="E89" s="332" t="s">
        <v>275</v>
      </c>
      <c r="F89" s="331" t="s">
        <v>240</v>
      </c>
      <c r="G89" s="333" t="s">
        <v>496</v>
      </c>
      <c r="H89" s="333" t="s">
        <v>193</v>
      </c>
      <c r="I89" s="332">
        <v>152.86000000000001</v>
      </c>
      <c r="J89" s="332">
        <v>150.85</v>
      </c>
      <c r="K89" s="334">
        <v>149.77000000000001</v>
      </c>
      <c r="L89" s="333">
        <v>90</v>
      </c>
      <c r="M89" s="333">
        <v>13359</v>
      </c>
      <c r="N89" s="333">
        <v>148.43</v>
      </c>
      <c r="O89" s="333">
        <v>148.43</v>
      </c>
      <c r="P89" s="334">
        <f t="shared" si="8"/>
        <v>36</v>
      </c>
      <c r="Q89" s="334" t="str">
        <f t="shared" si="9"/>
        <v>DB</v>
      </c>
      <c r="Y89" s="313"/>
    </row>
    <row r="90" spans="1:25" ht="14.25" x14ac:dyDescent="0.2">
      <c r="A90" s="335">
        <v>2820</v>
      </c>
      <c r="B90" s="332" t="s">
        <v>518</v>
      </c>
      <c r="C90" s="332" t="s">
        <v>519</v>
      </c>
      <c r="D90" s="332" t="s">
        <v>520</v>
      </c>
      <c r="E90" s="332" t="s">
        <v>275</v>
      </c>
      <c r="F90" s="332" t="s">
        <v>240</v>
      </c>
      <c r="G90" s="333" t="s">
        <v>496</v>
      </c>
      <c r="H90" s="333" t="s">
        <v>193</v>
      </c>
      <c r="I90" s="339">
        <v>0</v>
      </c>
      <c r="J90" s="339">
        <v>0</v>
      </c>
      <c r="K90" s="334">
        <v>0</v>
      </c>
      <c r="L90" s="333">
        <v>20</v>
      </c>
      <c r="M90" s="333">
        <v>3087</v>
      </c>
      <c r="N90" s="333">
        <v>154.35</v>
      </c>
      <c r="O90" s="333">
        <v>154.35</v>
      </c>
      <c r="P90" s="334">
        <f t="shared" si="8"/>
        <v>32</v>
      </c>
      <c r="Q90" s="334" t="str">
        <f t="shared" si="9"/>
        <v>DB</v>
      </c>
      <c r="Y90" s="313"/>
    </row>
    <row r="91" spans="1:25" ht="14.25" x14ac:dyDescent="0.2">
      <c r="A91" s="310">
        <v>2953</v>
      </c>
      <c r="B91" s="235" t="s">
        <v>325</v>
      </c>
      <c r="C91" s="218" t="s">
        <v>385</v>
      </c>
      <c r="D91" s="218" t="s">
        <v>288</v>
      </c>
      <c r="E91" s="218" t="s">
        <v>275</v>
      </c>
      <c r="F91" s="218" t="s">
        <v>276</v>
      </c>
      <c r="G91" s="307" t="s">
        <v>496</v>
      </c>
      <c r="H91" s="307" t="s">
        <v>312</v>
      </c>
      <c r="I91" s="218">
        <v>160.13</v>
      </c>
      <c r="J91" s="218">
        <v>162.84</v>
      </c>
      <c r="K91" s="312">
        <v>160.72</v>
      </c>
      <c r="L91" s="307">
        <v>43</v>
      </c>
      <c r="M91" s="307">
        <v>6917</v>
      </c>
      <c r="N91" s="307">
        <v>160.86000000000001</v>
      </c>
      <c r="O91" s="307">
        <v>160.86000000000001</v>
      </c>
      <c r="P91" s="312">
        <f t="shared" si="8"/>
        <v>28</v>
      </c>
      <c r="Q91" s="312" t="str">
        <f t="shared" si="9"/>
        <v>HC</v>
      </c>
      <c r="Y91" s="313"/>
    </row>
    <row r="92" spans="1:25" ht="14.25" x14ac:dyDescent="0.2">
      <c r="A92" s="335">
        <v>2934</v>
      </c>
      <c r="B92" s="332" t="s">
        <v>440</v>
      </c>
      <c r="C92" s="332" t="s">
        <v>441</v>
      </c>
      <c r="D92" s="337" t="s">
        <v>288</v>
      </c>
      <c r="E92" s="332" t="s">
        <v>275</v>
      </c>
      <c r="F92" s="332" t="s">
        <v>240</v>
      </c>
      <c r="G92" s="333" t="s">
        <v>496</v>
      </c>
      <c r="H92" s="333" t="s">
        <v>194</v>
      </c>
      <c r="I92" s="332">
        <v>151.33000000000001</v>
      </c>
      <c r="J92" s="332">
        <v>153.84</v>
      </c>
      <c r="K92" s="334">
        <v>152.71</v>
      </c>
      <c r="L92" s="333">
        <v>263</v>
      </c>
      <c r="M92" s="333">
        <v>39930</v>
      </c>
      <c r="N92" s="333">
        <v>151.83000000000001</v>
      </c>
      <c r="O92" s="333">
        <v>151.83000000000001</v>
      </c>
      <c r="P92" s="334">
        <f t="shared" si="8"/>
        <v>34</v>
      </c>
      <c r="Q92" s="334" t="str">
        <f t="shared" si="9"/>
        <v>DB</v>
      </c>
      <c r="Y92" s="313"/>
    </row>
    <row r="93" spans="1:25" ht="14.25" x14ac:dyDescent="0.2">
      <c r="A93" s="310">
        <v>1377</v>
      </c>
      <c r="B93" s="315" t="s">
        <v>442</v>
      </c>
      <c r="C93" s="316" t="s">
        <v>443</v>
      </c>
      <c r="D93" s="316" t="s">
        <v>274</v>
      </c>
      <c r="E93" s="218" t="s">
        <v>275</v>
      </c>
      <c r="F93" s="316" t="s">
        <v>276</v>
      </c>
      <c r="G93" s="307" t="s">
        <v>496</v>
      </c>
      <c r="H93" s="307" t="s">
        <v>197</v>
      </c>
      <c r="I93" s="218">
        <v>178.15</v>
      </c>
      <c r="J93" s="218">
        <v>179.18</v>
      </c>
      <c r="K93" s="312">
        <v>180.22</v>
      </c>
      <c r="L93" s="307">
        <v>250</v>
      </c>
      <c r="M93" s="307">
        <v>44909</v>
      </c>
      <c r="N93" s="307">
        <v>179.64</v>
      </c>
      <c r="O93" s="307">
        <v>179.64</v>
      </c>
      <c r="P93" s="312">
        <f t="shared" si="8"/>
        <v>15</v>
      </c>
      <c r="Q93" s="312" t="str">
        <f t="shared" si="9"/>
        <v>HB</v>
      </c>
      <c r="Y93" s="313"/>
    </row>
    <row r="94" spans="1:25" ht="14.25" x14ac:dyDescent="0.2">
      <c r="A94" s="310">
        <v>656</v>
      </c>
      <c r="B94" s="324" t="s">
        <v>444</v>
      </c>
      <c r="C94" s="316" t="s">
        <v>325</v>
      </c>
      <c r="D94" s="316" t="s">
        <v>445</v>
      </c>
      <c r="E94" s="218" t="s">
        <v>275</v>
      </c>
      <c r="F94" s="316" t="s">
        <v>276</v>
      </c>
      <c r="G94" s="307" t="s">
        <v>496</v>
      </c>
      <c r="H94" s="307" t="s">
        <v>15</v>
      </c>
      <c r="I94" s="218">
        <v>175.53</v>
      </c>
      <c r="J94" s="218">
        <v>176.2</v>
      </c>
      <c r="K94" s="312">
        <v>177.6</v>
      </c>
      <c r="L94" s="307">
        <v>197</v>
      </c>
      <c r="M94" s="307">
        <v>35110</v>
      </c>
      <c r="N94" s="321">
        <v>178.22</v>
      </c>
      <c r="O94" s="321">
        <v>178.22</v>
      </c>
      <c r="P94" s="312">
        <f t="shared" si="8"/>
        <v>15</v>
      </c>
      <c r="Q94" s="312" t="str">
        <f t="shared" si="9"/>
        <v>HB</v>
      </c>
      <c r="Y94" s="313"/>
    </row>
    <row r="95" spans="1:25" ht="14.25" x14ac:dyDescent="0.2">
      <c r="A95" s="310">
        <v>663</v>
      </c>
      <c r="B95" s="315" t="s">
        <v>446</v>
      </c>
      <c r="C95" s="316" t="s">
        <v>447</v>
      </c>
      <c r="D95" s="317" t="s">
        <v>283</v>
      </c>
      <c r="E95" s="218" t="s">
        <v>275</v>
      </c>
      <c r="F95" s="316" t="s">
        <v>276</v>
      </c>
      <c r="G95" s="307" t="s">
        <v>496</v>
      </c>
      <c r="H95" s="307" t="s">
        <v>201</v>
      </c>
      <c r="I95" s="218">
        <v>164.19</v>
      </c>
      <c r="J95" s="218">
        <v>167.15</v>
      </c>
      <c r="K95" s="312">
        <v>161.54</v>
      </c>
      <c r="L95" s="307">
        <v>36</v>
      </c>
      <c r="M95" s="307">
        <v>5843</v>
      </c>
      <c r="N95" s="307">
        <v>162.31</v>
      </c>
      <c r="O95" s="307">
        <v>162.31</v>
      </c>
      <c r="P95" s="312">
        <f t="shared" si="8"/>
        <v>27</v>
      </c>
      <c r="Q95" s="312" t="str">
        <f t="shared" si="9"/>
        <v>HC</v>
      </c>
      <c r="Y95" s="313"/>
    </row>
    <row r="96" spans="1:25" ht="14.25" x14ac:dyDescent="0.2">
      <c r="A96" s="235">
        <v>3067</v>
      </c>
      <c r="B96" s="218" t="s">
        <v>521</v>
      </c>
      <c r="C96" s="218" t="s">
        <v>522</v>
      </c>
      <c r="D96" s="218" t="s">
        <v>274</v>
      </c>
      <c r="E96" s="218" t="s">
        <v>275</v>
      </c>
      <c r="F96" s="218" t="s">
        <v>276</v>
      </c>
      <c r="G96" s="307" t="s">
        <v>496</v>
      </c>
      <c r="H96" s="307" t="s">
        <v>193</v>
      </c>
      <c r="I96" s="311">
        <v>0</v>
      </c>
      <c r="J96" s="311">
        <v>0</v>
      </c>
      <c r="K96" s="312">
        <v>0</v>
      </c>
      <c r="L96" s="307">
        <v>8</v>
      </c>
      <c r="M96" s="307">
        <v>1156</v>
      </c>
      <c r="N96" s="307">
        <v>144.5</v>
      </c>
      <c r="O96" s="311">
        <v>0</v>
      </c>
      <c r="P96" s="312">
        <v>0</v>
      </c>
      <c r="Q96" s="312"/>
      <c r="Y96" s="313"/>
    </row>
    <row r="97" spans="1:25" ht="14.25" x14ac:dyDescent="0.2">
      <c r="A97" s="310">
        <v>1378</v>
      </c>
      <c r="B97" s="315" t="s">
        <v>453</v>
      </c>
      <c r="C97" s="316" t="s">
        <v>454</v>
      </c>
      <c r="D97" s="316" t="s">
        <v>274</v>
      </c>
      <c r="E97" s="218" t="s">
        <v>275</v>
      </c>
      <c r="F97" s="316" t="s">
        <v>276</v>
      </c>
      <c r="G97" s="307" t="s">
        <v>496</v>
      </c>
      <c r="H97" s="307" t="s">
        <v>15</v>
      </c>
      <c r="I97" s="218">
        <v>164.54</v>
      </c>
      <c r="J97" s="218">
        <v>163.1</v>
      </c>
      <c r="K97" s="312">
        <v>163.11000000000001</v>
      </c>
      <c r="L97" s="307">
        <v>201</v>
      </c>
      <c r="M97" s="307">
        <v>32630</v>
      </c>
      <c r="N97" s="307">
        <v>162.34</v>
      </c>
      <c r="O97" s="307">
        <v>162.34</v>
      </c>
      <c r="P97" s="312">
        <f>IF(AND(O97&lt;&gt;"",O97&lt;&gt;0),IF(O97&gt;=200,0,IF(O97&lt;143,40,ROUND(((ROUNDUP((200-O97),0))*0.7),0))),"")</f>
        <v>27</v>
      </c>
      <c r="Q97" s="312" t="str">
        <f>IF(A97="LE","",IF(F97="H",IF(O97&gt;=0,IF(O97&gt;=190,"HA",IF(O97&gt;=178,"HB","HC")),""),IF(F97="D",IF(O97&gt;=20,IF(O97&gt;=170,"DA","DB"),""))))</f>
        <v>HC</v>
      </c>
      <c r="Y97" s="313"/>
    </row>
    <row r="98" spans="1:25" ht="14.25" x14ac:dyDescent="0.2">
      <c r="A98" s="310">
        <v>721</v>
      </c>
      <c r="B98" s="324" t="s">
        <v>455</v>
      </c>
      <c r="C98" s="316" t="s">
        <v>456</v>
      </c>
      <c r="D98" s="316" t="s">
        <v>274</v>
      </c>
      <c r="E98" s="218" t="s">
        <v>275</v>
      </c>
      <c r="F98" s="316" t="s">
        <v>276</v>
      </c>
      <c r="G98" s="307" t="s">
        <v>496</v>
      </c>
      <c r="H98" s="307" t="s">
        <v>193</v>
      </c>
      <c r="I98" s="218">
        <v>165.17</v>
      </c>
      <c r="J98" s="218">
        <v>168.09</v>
      </c>
      <c r="K98" s="312">
        <v>170.35</v>
      </c>
      <c r="L98" s="307">
        <v>79</v>
      </c>
      <c r="M98" s="307">
        <v>13592</v>
      </c>
      <c r="N98" s="307">
        <v>172.05</v>
      </c>
      <c r="O98" s="307">
        <v>172.05</v>
      </c>
      <c r="P98" s="312">
        <f>IF(AND(O98&lt;&gt;"",O98&lt;&gt;0),IF(O98&gt;=200,0,IF(O98&lt;143,40,ROUND(((ROUNDUP((200-O98),0))*0.7),0))),"")</f>
        <v>20</v>
      </c>
      <c r="Q98" s="312" t="str">
        <f>IF(A98="LE","",IF(F98="H",IF(O98&gt;=0,IF(O98&gt;=190,"HA",IF(O98&gt;=178,"HB","HC")),""),IF(F98="D",IF(O98&gt;=20,IF(O98&gt;=170,"DA","DB"),""))))</f>
        <v>HC</v>
      </c>
      <c r="T98" s="313"/>
      <c r="Y98" s="313"/>
    </row>
    <row r="99" spans="1:25" ht="14.25" x14ac:dyDescent="0.2">
      <c r="A99" s="310">
        <v>2455</v>
      </c>
      <c r="B99" s="320" t="s">
        <v>457</v>
      </c>
      <c r="C99" s="316" t="s">
        <v>458</v>
      </c>
      <c r="D99" s="317" t="s">
        <v>274</v>
      </c>
      <c r="E99" s="218" t="s">
        <v>275</v>
      </c>
      <c r="F99" s="316" t="s">
        <v>276</v>
      </c>
      <c r="G99" s="307" t="s">
        <v>496</v>
      </c>
      <c r="H99" s="307" t="s">
        <v>312</v>
      </c>
      <c r="I99" s="218">
        <v>157.72999999999999</v>
      </c>
      <c r="J99" s="218">
        <v>161.66999999999999</v>
      </c>
      <c r="K99" s="312">
        <v>163.58000000000001</v>
      </c>
      <c r="L99" s="307">
        <v>137</v>
      </c>
      <c r="M99" s="307">
        <v>22410</v>
      </c>
      <c r="N99" s="307">
        <v>163.58000000000001</v>
      </c>
      <c r="O99" s="307">
        <v>163.58000000000001</v>
      </c>
      <c r="P99" s="312">
        <f>IF(AND(O99&lt;&gt;"",O99&lt;&gt;0),IF(O99&gt;=200,0,IF(O99&lt;143,40,ROUND(((ROUNDUP((200-O99),0))*0.7),0))),"")</f>
        <v>26</v>
      </c>
      <c r="Q99" s="312" t="str">
        <f>IF(A99="LE","",IF(F99="H",IF(O99&gt;=0,IF(O99&gt;=190,"HA",IF(O99&gt;=178,"HB","HC")),""),IF(F99="D",IF(O99&gt;=20,IF(O99&gt;=170,"DA","DB"),""))))</f>
        <v>HC</v>
      </c>
      <c r="Y99" s="313"/>
    </row>
    <row r="100" spans="1:25" ht="14.25" x14ac:dyDescent="0.2">
      <c r="A100" s="329">
        <v>2453</v>
      </c>
      <c r="B100" s="330" t="s">
        <v>523</v>
      </c>
      <c r="C100" s="331" t="s">
        <v>524</v>
      </c>
      <c r="D100" s="338" t="s">
        <v>274</v>
      </c>
      <c r="E100" s="332" t="s">
        <v>275</v>
      </c>
      <c r="F100" s="331" t="s">
        <v>240</v>
      </c>
      <c r="G100" s="333" t="s">
        <v>496</v>
      </c>
      <c r="H100" s="333" t="s">
        <v>312</v>
      </c>
      <c r="I100" s="339">
        <v>0</v>
      </c>
      <c r="J100" s="339">
        <v>0</v>
      </c>
      <c r="K100" s="334">
        <v>148.32</v>
      </c>
      <c r="L100" s="333">
        <v>22</v>
      </c>
      <c r="M100" s="333">
        <v>3263</v>
      </c>
      <c r="N100" s="333">
        <v>148.32</v>
      </c>
      <c r="O100" s="333">
        <v>148.32</v>
      </c>
      <c r="P100" s="334">
        <f>IF(AND(O100&lt;&gt;"",O100&lt;&gt;0),IF(O100&gt;=200,0,IF(O100&lt;143,40,ROUND(((ROUNDUP((200-O100),0))*0.7),0))),"")</f>
        <v>36</v>
      </c>
      <c r="Q100" s="334" t="str">
        <f>IF(A100="LE","",IF(F100="H",IF(O100&gt;=0,IF(O100&gt;=190,"HA",IF(O100&gt;=178,"HB","HC")),""),IF(F100="D",IF(O100&gt;=20,IF(O100&gt;=170,"DA","DB"),""))))</f>
        <v>DB</v>
      </c>
      <c r="Y100" s="313"/>
    </row>
    <row r="101" spans="1:25" ht="14.25" x14ac:dyDescent="0.2">
      <c r="A101" s="310">
        <v>2456</v>
      </c>
      <c r="B101" s="315" t="s">
        <v>459</v>
      </c>
      <c r="C101" s="316" t="s">
        <v>340</v>
      </c>
      <c r="D101" s="317" t="s">
        <v>274</v>
      </c>
      <c r="E101" s="218" t="s">
        <v>275</v>
      </c>
      <c r="F101" s="316" t="s">
        <v>276</v>
      </c>
      <c r="G101" s="307" t="s">
        <v>496</v>
      </c>
      <c r="H101" s="307" t="s">
        <v>197</v>
      </c>
      <c r="I101" s="218">
        <v>178.7</v>
      </c>
      <c r="J101" s="218">
        <v>178.28</v>
      </c>
      <c r="K101" s="312">
        <v>179.07</v>
      </c>
      <c r="L101" s="307">
        <v>295</v>
      </c>
      <c r="M101" s="307">
        <v>53017</v>
      </c>
      <c r="N101" s="307">
        <v>179.72</v>
      </c>
      <c r="O101" s="307">
        <v>179.72</v>
      </c>
      <c r="P101" s="312">
        <f>IF(AND(O101&lt;&gt;"",O101&lt;&gt;0),IF(O101&gt;=200,0,IF(O101&lt;143,40,ROUND(((ROUNDUP((200-O101),0))*0.7),0))),"")</f>
        <v>15</v>
      </c>
      <c r="Q101" s="312" t="str">
        <f>IF(A101="LE","",IF(F101="H",IF(O101&gt;=0,IF(O101&gt;=190,"HA",IF(O101&gt;=178,"HB","HC")),""),IF(F101="D",IF(O101&gt;=20,IF(O101&gt;=170,"DA","DB"),""))))</f>
        <v>HB</v>
      </c>
      <c r="T101" s="313"/>
      <c r="Y101" s="313"/>
    </row>
    <row r="102" spans="1:25" ht="14.25" x14ac:dyDescent="0.2">
      <c r="A102" s="329">
        <v>1464</v>
      </c>
      <c r="B102" s="330" t="s">
        <v>460</v>
      </c>
      <c r="C102" s="331" t="s">
        <v>461</v>
      </c>
      <c r="D102" s="331" t="s">
        <v>274</v>
      </c>
      <c r="E102" s="332" t="s">
        <v>275</v>
      </c>
      <c r="F102" s="331" t="s">
        <v>240</v>
      </c>
      <c r="G102" s="333" t="s">
        <v>496</v>
      </c>
      <c r="H102" s="333" t="s">
        <v>312</v>
      </c>
      <c r="I102" s="339">
        <v>0</v>
      </c>
      <c r="J102" s="339">
        <v>0</v>
      </c>
      <c r="K102" s="334">
        <v>0</v>
      </c>
      <c r="L102" s="333">
        <v>0</v>
      </c>
      <c r="M102" s="333">
        <v>0</v>
      </c>
      <c r="N102" s="333">
        <v>0</v>
      </c>
      <c r="O102" s="339">
        <v>0</v>
      </c>
      <c r="P102" s="334">
        <v>0</v>
      </c>
      <c r="Q102" s="334"/>
      <c r="Y102" s="313"/>
    </row>
    <row r="103" spans="1:25" ht="14.25" x14ac:dyDescent="0.2">
      <c r="A103" s="310">
        <v>742</v>
      </c>
      <c r="B103" s="315" t="s">
        <v>462</v>
      </c>
      <c r="C103" s="316" t="s">
        <v>380</v>
      </c>
      <c r="D103" s="316" t="s">
        <v>274</v>
      </c>
      <c r="E103" s="218" t="s">
        <v>275</v>
      </c>
      <c r="F103" s="316" t="s">
        <v>276</v>
      </c>
      <c r="G103" s="307" t="s">
        <v>497</v>
      </c>
      <c r="H103" s="307" t="s">
        <v>194</v>
      </c>
      <c r="I103" s="218">
        <v>155.41999999999999</v>
      </c>
      <c r="J103" s="218">
        <v>149.65</v>
      </c>
      <c r="K103" s="312">
        <v>151.15</v>
      </c>
      <c r="L103" s="307">
        <v>48</v>
      </c>
      <c r="M103" s="307">
        <v>7255</v>
      </c>
      <c r="N103" s="307">
        <v>151.15</v>
      </c>
      <c r="O103" s="307">
        <v>151.15</v>
      </c>
      <c r="P103" s="312">
        <f>IF(AND(O103&lt;&gt;"",O103&lt;&gt;0),IF(O103&gt;=200,0,IF(O103&lt;143,40,ROUND(((ROUNDUP((200-O103),0))*0.7),0))),"")</f>
        <v>34</v>
      </c>
      <c r="Q103" s="312" t="str">
        <f>IF(A103="LE","",IF(F103="H",IF(O103&gt;=0,IF(O103&gt;=190,"HA",IF(O103&gt;=178,"HB","HC")),""),IF(F103="D",IF(O103&gt;=20,IF(O103&gt;=170,"DA","DB"),""))))</f>
        <v>HC</v>
      </c>
      <c r="T103" s="313"/>
      <c r="Y103" s="313"/>
    </row>
    <row r="104" spans="1:25" ht="14.25" x14ac:dyDescent="0.2">
      <c r="A104" s="310">
        <v>1966</v>
      </c>
      <c r="B104" s="315" t="s">
        <v>463</v>
      </c>
      <c r="C104" s="316" t="s">
        <v>464</v>
      </c>
      <c r="D104" s="317" t="s">
        <v>274</v>
      </c>
      <c r="E104" s="218" t="s">
        <v>275</v>
      </c>
      <c r="F104" s="316" t="s">
        <v>276</v>
      </c>
      <c r="G104" s="307" t="s">
        <v>497</v>
      </c>
      <c r="H104" s="307" t="s">
        <v>193</v>
      </c>
      <c r="I104" s="311">
        <v>0</v>
      </c>
      <c r="J104" s="311">
        <v>0</v>
      </c>
      <c r="K104" s="312">
        <v>0</v>
      </c>
      <c r="L104" s="307">
        <v>0</v>
      </c>
      <c r="M104" s="307">
        <v>0</v>
      </c>
      <c r="N104" s="307">
        <v>0</v>
      </c>
      <c r="O104" s="311">
        <v>0</v>
      </c>
      <c r="P104" s="312">
        <v>0</v>
      </c>
      <c r="Q104" s="312"/>
      <c r="Y104" s="313"/>
    </row>
    <row r="105" spans="1:25" ht="14.25" x14ac:dyDescent="0.2">
      <c r="A105" s="329">
        <v>2744</v>
      </c>
      <c r="B105" s="330" t="s">
        <v>463</v>
      </c>
      <c r="C105" s="331" t="s">
        <v>465</v>
      </c>
      <c r="D105" s="338" t="s">
        <v>274</v>
      </c>
      <c r="E105" s="332" t="s">
        <v>275</v>
      </c>
      <c r="F105" s="331" t="s">
        <v>240</v>
      </c>
      <c r="G105" s="333" t="s">
        <v>497</v>
      </c>
      <c r="H105" s="333" t="s">
        <v>193</v>
      </c>
      <c r="I105" s="339">
        <v>0</v>
      </c>
      <c r="J105" s="339">
        <v>0</v>
      </c>
      <c r="K105" s="334">
        <v>0</v>
      </c>
      <c r="L105" s="333">
        <v>0</v>
      </c>
      <c r="M105" s="333">
        <v>0</v>
      </c>
      <c r="N105" s="333">
        <v>0</v>
      </c>
      <c r="O105" s="339">
        <v>0</v>
      </c>
      <c r="P105" s="334">
        <v>0</v>
      </c>
      <c r="Q105" s="334"/>
      <c r="Y105" s="313"/>
    </row>
    <row r="106" spans="1:25" ht="14.25" x14ac:dyDescent="0.2">
      <c r="A106" s="235">
        <v>2457</v>
      </c>
      <c r="B106" s="218" t="s">
        <v>525</v>
      </c>
      <c r="C106" s="218" t="s">
        <v>526</v>
      </c>
      <c r="D106" s="218" t="s">
        <v>274</v>
      </c>
      <c r="E106" s="218" t="s">
        <v>275</v>
      </c>
      <c r="F106" s="218" t="s">
        <v>276</v>
      </c>
      <c r="G106" s="307" t="s">
        <v>496</v>
      </c>
      <c r="H106" s="307" t="s">
        <v>193</v>
      </c>
      <c r="I106" s="311">
        <v>0</v>
      </c>
      <c r="J106" s="311">
        <v>0</v>
      </c>
      <c r="K106" s="312">
        <v>0</v>
      </c>
      <c r="L106" s="307">
        <v>6</v>
      </c>
      <c r="M106" s="307">
        <v>1007</v>
      </c>
      <c r="N106" s="307">
        <v>167.83</v>
      </c>
      <c r="O106" s="311">
        <v>0</v>
      </c>
      <c r="P106" s="312">
        <v>0</v>
      </c>
      <c r="Q106" s="312"/>
      <c r="Y106" s="313"/>
    </row>
    <row r="107" spans="1:25" ht="14.25" x14ac:dyDescent="0.2">
      <c r="A107" s="310">
        <v>790</v>
      </c>
      <c r="B107" s="315" t="s">
        <v>468</v>
      </c>
      <c r="C107" s="316" t="s">
        <v>325</v>
      </c>
      <c r="D107" s="316" t="s">
        <v>274</v>
      </c>
      <c r="E107" s="218" t="s">
        <v>275</v>
      </c>
      <c r="F107" s="316" t="s">
        <v>276</v>
      </c>
      <c r="G107" s="307" t="s">
        <v>496</v>
      </c>
      <c r="H107" s="307" t="s">
        <v>198</v>
      </c>
      <c r="I107" s="218">
        <v>169.45</v>
      </c>
      <c r="J107" s="218">
        <v>168.54</v>
      </c>
      <c r="K107" s="312">
        <v>168.74</v>
      </c>
      <c r="L107" s="307">
        <v>115</v>
      </c>
      <c r="M107" s="307">
        <v>19280</v>
      </c>
      <c r="N107" s="307">
        <v>167.65</v>
      </c>
      <c r="O107" s="307">
        <v>167.65</v>
      </c>
      <c r="P107" s="312">
        <f>IF(AND(O107&lt;&gt;"",O107&lt;&gt;0),IF(O107&gt;=200,0,IF(O107&lt;143,40,ROUND(((ROUNDUP((200-O107),0))*0.7),0))),"")</f>
        <v>23</v>
      </c>
      <c r="Q107" s="312" t="str">
        <f>IF(A107="LE","",IF(F107="H",IF(O107&gt;=0,IF(O107&gt;=190,"HA",IF(O107&gt;=178,"HB","HC")),""),IF(F107="D",IF(O107&gt;=20,IF(O107&gt;=170,"DA","DB"),""))))</f>
        <v>HC</v>
      </c>
      <c r="Y107" s="313"/>
    </row>
    <row r="108" spans="1:25" ht="14.25" x14ac:dyDescent="0.2">
      <c r="A108" s="310">
        <v>3028</v>
      </c>
      <c r="B108" s="218" t="s">
        <v>273</v>
      </c>
      <c r="C108" s="218" t="s">
        <v>272</v>
      </c>
      <c r="D108" s="218" t="s">
        <v>274</v>
      </c>
      <c r="E108" s="218" t="s">
        <v>275</v>
      </c>
      <c r="F108" s="218" t="s">
        <v>276</v>
      </c>
      <c r="G108" s="307" t="s">
        <v>496</v>
      </c>
      <c r="H108" s="307" t="s">
        <v>15</v>
      </c>
      <c r="I108" s="311">
        <v>0</v>
      </c>
      <c r="J108" s="311">
        <v>0</v>
      </c>
      <c r="K108" s="312">
        <v>0</v>
      </c>
      <c r="L108" s="307">
        <v>16</v>
      </c>
      <c r="M108" s="307">
        <v>2273</v>
      </c>
      <c r="N108" s="307">
        <v>142.06</v>
      </c>
      <c r="O108" s="311">
        <v>0</v>
      </c>
      <c r="P108" s="312">
        <v>0</v>
      </c>
      <c r="Q108" s="312"/>
      <c r="Y108" s="313"/>
    </row>
    <row r="109" spans="1:25" ht="14.25" x14ac:dyDescent="0.2">
      <c r="A109" s="310">
        <v>1381</v>
      </c>
      <c r="B109" s="315" t="s">
        <v>469</v>
      </c>
      <c r="C109" s="316" t="s">
        <v>427</v>
      </c>
      <c r="D109" s="316" t="s">
        <v>274</v>
      </c>
      <c r="E109" s="218" t="s">
        <v>275</v>
      </c>
      <c r="F109" s="316" t="s">
        <v>276</v>
      </c>
      <c r="G109" s="307" t="s">
        <v>497</v>
      </c>
      <c r="H109" s="307" t="s">
        <v>198</v>
      </c>
      <c r="I109" s="218">
        <v>168.96</v>
      </c>
      <c r="J109" s="218">
        <v>175.24</v>
      </c>
      <c r="K109" s="312">
        <v>175.78</v>
      </c>
      <c r="L109" s="307">
        <v>110</v>
      </c>
      <c r="M109" s="307">
        <v>19256</v>
      </c>
      <c r="N109" s="307">
        <v>175.05</v>
      </c>
      <c r="O109" s="307">
        <v>175.05</v>
      </c>
      <c r="P109" s="312">
        <f t="shared" ref="P109:P117" si="10">IF(AND(O109&lt;&gt;"",O109&lt;&gt;0),IF(O109&gt;=200,0,IF(O109&lt;143,40,ROUND(((ROUNDUP((200-O109),0))*0.7),0))),"")</f>
        <v>18</v>
      </c>
      <c r="Q109" s="312" t="str">
        <f t="shared" ref="Q109:Q117" si="11">IF(A109="LE","",IF(F109="H",IF(O109&gt;=0,IF(O109&gt;=190,"HA",IF(O109&gt;=178,"HB","HC")),""),IF(F109="D",IF(O109&gt;=20,IF(O109&gt;=170,"DA","DB"),""))))</f>
        <v>HC</v>
      </c>
      <c r="Y109" s="313"/>
    </row>
    <row r="110" spans="1:25" ht="14.25" x14ac:dyDescent="0.2">
      <c r="A110" s="329">
        <v>1467</v>
      </c>
      <c r="B110" s="330" t="s">
        <v>470</v>
      </c>
      <c r="C110" s="331" t="s">
        <v>472</v>
      </c>
      <c r="D110" s="331" t="s">
        <v>274</v>
      </c>
      <c r="E110" s="332" t="s">
        <v>275</v>
      </c>
      <c r="F110" s="331" t="s">
        <v>240</v>
      </c>
      <c r="G110" s="333" t="s">
        <v>496</v>
      </c>
      <c r="H110" s="333" t="s">
        <v>194</v>
      </c>
      <c r="I110" s="332">
        <v>160.77000000000001</v>
      </c>
      <c r="J110" s="332">
        <v>163.81</v>
      </c>
      <c r="K110" s="334">
        <v>165.9</v>
      </c>
      <c r="L110" s="333">
        <v>143</v>
      </c>
      <c r="M110" s="333">
        <v>23545</v>
      </c>
      <c r="N110" s="333">
        <v>164.65</v>
      </c>
      <c r="O110" s="333">
        <v>164.65</v>
      </c>
      <c r="P110" s="334">
        <f t="shared" si="10"/>
        <v>25</v>
      </c>
      <c r="Q110" s="334" t="str">
        <f t="shared" si="11"/>
        <v>DB</v>
      </c>
      <c r="Y110" s="313"/>
    </row>
    <row r="111" spans="1:25" ht="14.25" x14ac:dyDescent="0.2">
      <c r="A111" s="310">
        <v>2596</v>
      </c>
      <c r="B111" s="315" t="s">
        <v>470</v>
      </c>
      <c r="C111" s="316" t="s">
        <v>471</v>
      </c>
      <c r="D111" s="316" t="s">
        <v>274</v>
      </c>
      <c r="E111" s="218" t="s">
        <v>275</v>
      </c>
      <c r="F111" s="316" t="s">
        <v>276</v>
      </c>
      <c r="G111" s="307" t="s">
        <v>527</v>
      </c>
      <c r="H111" s="307" t="s">
        <v>194</v>
      </c>
      <c r="I111" s="218">
        <v>164.45</v>
      </c>
      <c r="J111" s="311">
        <v>0</v>
      </c>
      <c r="K111" s="312">
        <v>160.38</v>
      </c>
      <c r="L111" s="307">
        <v>21</v>
      </c>
      <c r="M111" s="307">
        <v>3368</v>
      </c>
      <c r="N111" s="307">
        <v>160.38</v>
      </c>
      <c r="O111" s="307">
        <v>160.38</v>
      </c>
      <c r="P111" s="312">
        <f t="shared" si="10"/>
        <v>28</v>
      </c>
      <c r="Q111" s="312" t="str">
        <f t="shared" si="11"/>
        <v>HC</v>
      </c>
      <c r="Y111" s="313"/>
    </row>
    <row r="112" spans="1:25" ht="14.25" x14ac:dyDescent="0.2">
      <c r="A112" s="235">
        <v>2984</v>
      </c>
      <c r="B112" s="218" t="s">
        <v>384</v>
      </c>
      <c r="C112" s="235" t="s">
        <v>473</v>
      </c>
      <c r="D112" s="218" t="s">
        <v>309</v>
      </c>
      <c r="E112" s="218" t="s">
        <v>275</v>
      </c>
      <c r="F112" s="218" t="s">
        <v>276</v>
      </c>
      <c r="G112" s="307" t="s">
        <v>496</v>
      </c>
      <c r="H112" s="307" t="s">
        <v>15</v>
      </c>
      <c r="I112" s="218">
        <v>161.58000000000001</v>
      </c>
      <c r="J112" s="218">
        <v>161.26</v>
      </c>
      <c r="K112" s="312">
        <v>163.75</v>
      </c>
      <c r="L112" s="307">
        <v>180</v>
      </c>
      <c r="M112" s="307">
        <v>29480</v>
      </c>
      <c r="N112" s="307">
        <v>163.78</v>
      </c>
      <c r="O112" s="307">
        <v>163.78</v>
      </c>
      <c r="P112" s="312">
        <f t="shared" si="10"/>
        <v>26</v>
      </c>
      <c r="Q112" s="312" t="str">
        <f t="shared" si="11"/>
        <v>HC</v>
      </c>
      <c r="Y112" s="313"/>
    </row>
    <row r="113" spans="1:25" ht="14.25" x14ac:dyDescent="0.2">
      <c r="A113" s="310">
        <v>3029</v>
      </c>
      <c r="B113" s="235" t="s">
        <v>384</v>
      </c>
      <c r="C113" s="218" t="s">
        <v>383</v>
      </c>
      <c r="D113" s="218" t="s">
        <v>309</v>
      </c>
      <c r="E113" s="218" t="s">
        <v>275</v>
      </c>
      <c r="F113" s="218" t="s">
        <v>276</v>
      </c>
      <c r="G113" s="307" t="s">
        <v>502</v>
      </c>
      <c r="H113" s="307" t="s">
        <v>15</v>
      </c>
      <c r="I113" s="311">
        <v>0</v>
      </c>
      <c r="J113" s="218">
        <v>136.51</v>
      </c>
      <c r="K113" s="312">
        <v>138.68</v>
      </c>
      <c r="L113" s="307">
        <v>34</v>
      </c>
      <c r="M113" s="307">
        <v>4819</v>
      </c>
      <c r="N113" s="307">
        <v>141.74</v>
      </c>
      <c r="O113" s="307">
        <v>141.74</v>
      </c>
      <c r="P113" s="312">
        <f t="shared" si="10"/>
        <v>40</v>
      </c>
      <c r="Q113" s="312" t="str">
        <f t="shared" si="11"/>
        <v>HC</v>
      </c>
      <c r="Y113" s="313"/>
    </row>
    <row r="114" spans="1:25" ht="14.25" x14ac:dyDescent="0.2">
      <c r="A114" s="329">
        <v>1869</v>
      </c>
      <c r="B114" s="330" t="s">
        <v>474</v>
      </c>
      <c r="C114" s="331" t="s">
        <v>475</v>
      </c>
      <c r="D114" s="338" t="s">
        <v>274</v>
      </c>
      <c r="E114" s="332" t="s">
        <v>275</v>
      </c>
      <c r="F114" s="331" t="s">
        <v>240</v>
      </c>
      <c r="G114" s="333" t="s">
        <v>496</v>
      </c>
      <c r="H114" s="333" t="s">
        <v>193</v>
      </c>
      <c r="I114" s="332">
        <v>152.56</v>
      </c>
      <c r="J114" s="332">
        <v>151.76</v>
      </c>
      <c r="K114" s="334">
        <v>155.16999999999999</v>
      </c>
      <c r="L114" s="333">
        <v>71</v>
      </c>
      <c r="M114" s="333">
        <v>11205</v>
      </c>
      <c r="N114" s="333">
        <v>157.82</v>
      </c>
      <c r="O114" s="333">
        <v>157.82</v>
      </c>
      <c r="P114" s="334">
        <f t="shared" si="10"/>
        <v>30</v>
      </c>
      <c r="Q114" s="334" t="str">
        <f t="shared" si="11"/>
        <v>DB</v>
      </c>
      <c r="Y114" s="313"/>
    </row>
    <row r="115" spans="1:25" ht="14.25" x14ac:dyDescent="0.2">
      <c r="A115" s="310">
        <v>893</v>
      </c>
      <c r="B115" s="315" t="s">
        <v>476</v>
      </c>
      <c r="C115" s="316" t="s">
        <v>477</v>
      </c>
      <c r="D115" s="316" t="s">
        <v>283</v>
      </c>
      <c r="E115" s="218" t="s">
        <v>275</v>
      </c>
      <c r="F115" s="316" t="s">
        <v>276</v>
      </c>
      <c r="G115" s="307" t="s">
        <v>497</v>
      </c>
      <c r="H115" s="307" t="s">
        <v>195</v>
      </c>
      <c r="I115" s="218">
        <v>181.29</v>
      </c>
      <c r="J115" s="218">
        <v>182.59</v>
      </c>
      <c r="K115" s="312">
        <v>184.19</v>
      </c>
      <c r="L115" s="307">
        <v>161</v>
      </c>
      <c r="M115" s="307">
        <v>29577</v>
      </c>
      <c r="N115" s="307">
        <v>183.71</v>
      </c>
      <c r="O115" s="307">
        <v>183.71</v>
      </c>
      <c r="P115" s="312">
        <f t="shared" si="10"/>
        <v>12</v>
      </c>
      <c r="Q115" s="312" t="str">
        <f t="shared" si="11"/>
        <v>HB</v>
      </c>
      <c r="Y115" s="313"/>
    </row>
    <row r="116" spans="1:25" ht="14.25" x14ac:dyDescent="0.2">
      <c r="A116" s="335">
        <v>2893</v>
      </c>
      <c r="B116" s="332" t="s">
        <v>478</v>
      </c>
      <c r="C116" s="332" t="s">
        <v>479</v>
      </c>
      <c r="D116" s="337" t="s">
        <v>309</v>
      </c>
      <c r="E116" s="332" t="s">
        <v>275</v>
      </c>
      <c r="F116" s="337" t="s">
        <v>240</v>
      </c>
      <c r="G116" s="333" t="s">
        <v>497</v>
      </c>
      <c r="H116" s="333" t="s">
        <v>193</v>
      </c>
      <c r="I116" s="332">
        <v>152.05000000000001</v>
      </c>
      <c r="J116" s="332">
        <v>150.72999999999999</v>
      </c>
      <c r="K116" s="334">
        <v>150.78</v>
      </c>
      <c r="L116" s="333">
        <v>229</v>
      </c>
      <c r="M116" s="333">
        <v>34425</v>
      </c>
      <c r="N116" s="333">
        <v>150.33000000000001</v>
      </c>
      <c r="O116" s="333">
        <v>150.33000000000001</v>
      </c>
      <c r="P116" s="334">
        <f t="shared" si="10"/>
        <v>35</v>
      </c>
      <c r="Q116" s="334" t="str">
        <f t="shared" si="11"/>
        <v>DB</v>
      </c>
      <c r="Y116" s="313"/>
    </row>
    <row r="117" spans="1:25" ht="14.25" x14ac:dyDescent="0.2">
      <c r="A117" s="329">
        <v>1757</v>
      </c>
      <c r="B117" s="330" t="s">
        <v>480</v>
      </c>
      <c r="C117" s="331" t="s">
        <v>481</v>
      </c>
      <c r="D117" s="338" t="s">
        <v>274</v>
      </c>
      <c r="E117" s="332" t="s">
        <v>275</v>
      </c>
      <c r="F117" s="331" t="s">
        <v>240</v>
      </c>
      <c r="G117" s="333" t="s">
        <v>496</v>
      </c>
      <c r="H117" s="333" t="s">
        <v>201</v>
      </c>
      <c r="I117" s="332">
        <v>156.27000000000001</v>
      </c>
      <c r="J117" s="332">
        <v>159.63</v>
      </c>
      <c r="K117" s="334">
        <v>159.53</v>
      </c>
      <c r="L117" s="333">
        <v>68</v>
      </c>
      <c r="M117" s="333">
        <v>10797</v>
      </c>
      <c r="N117" s="333">
        <v>158.78</v>
      </c>
      <c r="O117" s="333">
        <v>158.78</v>
      </c>
      <c r="P117" s="334">
        <f t="shared" si="10"/>
        <v>29</v>
      </c>
      <c r="Q117" s="334" t="str">
        <f t="shared" si="11"/>
        <v>DB</v>
      </c>
      <c r="T117" s="313"/>
      <c r="Y117" s="313"/>
    </row>
    <row r="142" ht="14.45" customHeight="1" x14ac:dyDescent="0.25"/>
    <row r="183" ht="15" customHeight="1" x14ac:dyDescent="0.25"/>
    <row r="346" ht="14.45" customHeight="1" x14ac:dyDescent="0.25"/>
    <row r="353" ht="32.65" customHeight="1" x14ac:dyDescent="0.25"/>
    <row r="354" ht="27" customHeight="1" x14ac:dyDescent="0.25"/>
    <row r="370" ht="27" customHeight="1" x14ac:dyDescent="0.25"/>
    <row r="407" ht="15" customHeight="1" x14ac:dyDescent="0.25"/>
    <row r="415" ht="27" customHeight="1" x14ac:dyDescent="0.25"/>
  </sheetData>
  <sortState xmlns:xlrd2="http://schemas.microsoft.com/office/spreadsheetml/2017/richdata2" ref="A9:Y117">
    <sortCondition ref="B9:B117"/>
    <sortCondition ref="C9:C117"/>
  </sortState>
  <mergeCells count="2">
    <mergeCell ref="A3:Q3"/>
    <mergeCell ref="A4:Q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D035-E6E8-4B0A-8B82-13459C385114}">
  <dimension ref="A3:AL826"/>
  <sheetViews>
    <sheetView tabSelected="1" topLeftCell="A46" workbookViewId="0">
      <selection activeCell="G92" sqref="G92"/>
    </sheetView>
  </sheetViews>
  <sheetFormatPr baseColWidth="10" defaultRowHeight="14.25" x14ac:dyDescent="0.2"/>
  <cols>
    <col min="1" max="1" width="12.140625" style="308" customWidth="1"/>
    <col min="2" max="2" width="32.28515625" style="29" bestFit="1" customWidth="1"/>
    <col min="3" max="3" width="15.5703125" style="29" customWidth="1"/>
    <col min="4" max="4" width="8.7109375" style="29" bestFit="1" customWidth="1"/>
    <col min="5" max="5" width="8.85546875" style="29" bestFit="1" customWidth="1"/>
    <col min="6" max="6" width="11.28515625" style="29" bestFit="1" customWidth="1"/>
    <col min="7" max="7" width="10.42578125" style="143" bestFit="1" customWidth="1"/>
    <col min="8" max="8" width="24.28515625" style="29" customWidth="1"/>
    <col min="9" max="16384" width="11.42578125" style="28"/>
  </cols>
  <sheetData>
    <row r="3" spans="1:25" ht="33" x14ac:dyDescent="0.2">
      <c r="A3" s="364" t="s">
        <v>485</v>
      </c>
      <c r="B3" s="364"/>
      <c r="C3" s="364"/>
      <c r="D3" s="364"/>
      <c r="E3" s="364"/>
      <c r="F3" s="364"/>
      <c r="G3" s="364"/>
      <c r="H3" s="364"/>
    </row>
    <row r="4" spans="1:25" ht="27" x14ac:dyDescent="0.2">
      <c r="A4" s="365" t="s">
        <v>528</v>
      </c>
      <c r="B4" s="365"/>
      <c r="C4" s="365"/>
      <c r="D4" s="365"/>
      <c r="E4" s="365"/>
      <c r="F4" s="365"/>
      <c r="G4" s="365"/>
      <c r="H4" s="365"/>
    </row>
    <row r="8" spans="1:25" s="30" customFormat="1" ht="63.75" x14ac:dyDescent="0.25">
      <c r="A8" s="274" t="s">
        <v>256</v>
      </c>
      <c r="B8" s="389" t="s">
        <v>257</v>
      </c>
      <c r="C8" s="390" t="s">
        <v>530</v>
      </c>
      <c r="D8" s="390" t="s">
        <v>529</v>
      </c>
      <c r="E8" s="267" t="s">
        <v>531</v>
      </c>
      <c r="F8" s="268" t="s">
        <v>532</v>
      </c>
      <c r="G8" s="267" t="s">
        <v>271</v>
      </c>
      <c r="H8" s="114" t="s">
        <v>262</v>
      </c>
    </row>
    <row r="9" spans="1:25" x14ac:dyDescent="0.2">
      <c r="A9" s="277">
        <v>2897</v>
      </c>
      <c r="B9" s="395" t="s">
        <v>215</v>
      </c>
      <c r="C9" s="307">
        <v>26575</v>
      </c>
      <c r="D9" s="307">
        <v>203</v>
      </c>
      <c r="E9" s="114">
        <v>130.91</v>
      </c>
      <c r="F9" s="279">
        <v>40</v>
      </c>
      <c r="G9" s="333" t="s">
        <v>7</v>
      </c>
      <c r="H9" s="114" t="s">
        <v>193</v>
      </c>
      <c r="I9" s="313"/>
      <c r="Y9" s="391"/>
    </row>
    <row r="10" spans="1:25" x14ac:dyDescent="0.2">
      <c r="A10" s="274">
        <v>1819</v>
      </c>
      <c r="B10" s="395" t="s">
        <v>35</v>
      </c>
      <c r="C10" s="307">
        <v>42578</v>
      </c>
      <c r="D10" s="307">
        <v>275</v>
      </c>
      <c r="E10" s="114">
        <v>154.83000000000001</v>
      </c>
      <c r="F10" s="284">
        <v>32</v>
      </c>
      <c r="G10" s="333" t="s">
        <v>7</v>
      </c>
      <c r="H10" s="114" t="s">
        <v>194</v>
      </c>
      <c r="I10" s="313"/>
      <c r="Y10" s="391"/>
    </row>
    <row r="11" spans="1:25" x14ac:dyDescent="0.2">
      <c r="A11" s="274">
        <v>48</v>
      </c>
      <c r="B11" s="30" t="s">
        <v>82</v>
      </c>
      <c r="C11" s="307">
        <v>8302</v>
      </c>
      <c r="D11" s="307">
        <v>47</v>
      </c>
      <c r="E11" s="114">
        <v>176.64</v>
      </c>
      <c r="F11" s="284">
        <v>16</v>
      </c>
      <c r="G11" s="307" t="s">
        <v>3</v>
      </c>
      <c r="H11" s="114" t="s">
        <v>195</v>
      </c>
      <c r="I11" s="313"/>
      <c r="Y11" s="391"/>
    </row>
    <row r="12" spans="1:25" x14ac:dyDescent="0.2">
      <c r="A12" s="274">
        <v>2210</v>
      </c>
      <c r="B12" s="30" t="s">
        <v>104</v>
      </c>
      <c r="C12" s="307">
        <v>23685</v>
      </c>
      <c r="D12" s="307">
        <v>132</v>
      </c>
      <c r="E12" s="114">
        <v>179.43</v>
      </c>
      <c r="F12" s="284">
        <v>15</v>
      </c>
      <c r="G12" s="307" t="s">
        <v>4</v>
      </c>
      <c r="H12" s="114" t="s">
        <v>15</v>
      </c>
      <c r="I12" s="313"/>
      <c r="Y12" s="391"/>
    </row>
    <row r="13" spans="1:25" x14ac:dyDescent="0.2">
      <c r="A13" s="366">
        <v>3111</v>
      </c>
      <c r="B13" s="394" t="s">
        <v>583</v>
      </c>
      <c r="C13" s="307">
        <v>562</v>
      </c>
      <c r="D13" s="307">
        <v>4</v>
      </c>
      <c r="E13" s="307">
        <v>0</v>
      </c>
      <c r="F13" s="114">
        <v>0</v>
      </c>
      <c r="G13" s="333"/>
      <c r="H13" s="114" t="s">
        <v>312</v>
      </c>
      <c r="I13" s="313"/>
      <c r="Y13" s="391"/>
    </row>
    <row r="14" spans="1:25" x14ac:dyDescent="0.2">
      <c r="A14" s="277">
        <v>3043</v>
      </c>
      <c r="B14" s="392" t="s">
        <v>575</v>
      </c>
      <c r="C14" s="307">
        <v>8651</v>
      </c>
      <c r="D14" s="307">
        <v>54</v>
      </c>
      <c r="E14" s="114">
        <v>160.19999999999999</v>
      </c>
      <c r="F14" s="114">
        <v>28</v>
      </c>
      <c r="G14" s="307" t="s">
        <v>3</v>
      </c>
      <c r="H14" s="114" t="s">
        <v>312</v>
      </c>
      <c r="I14" s="313"/>
      <c r="Y14" s="391"/>
    </row>
    <row r="15" spans="1:25" x14ac:dyDescent="0.2">
      <c r="A15" s="274">
        <v>123</v>
      </c>
      <c r="B15" s="30" t="s">
        <v>115</v>
      </c>
      <c r="C15" s="307">
        <v>10578</v>
      </c>
      <c r="D15" s="307">
        <v>62</v>
      </c>
      <c r="E15" s="114">
        <v>170.61</v>
      </c>
      <c r="F15" s="284">
        <v>20</v>
      </c>
      <c r="G15" s="307" t="s">
        <v>3</v>
      </c>
      <c r="H15" s="114" t="s">
        <v>197</v>
      </c>
      <c r="I15" s="313"/>
      <c r="Y15" s="391"/>
    </row>
    <row r="16" spans="1:25" x14ac:dyDescent="0.2">
      <c r="A16" s="274">
        <v>132</v>
      </c>
      <c r="B16" s="30" t="s">
        <v>21</v>
      </c>
      <c r="C16" s="307">
        <v>19973</v>
      </c>
      <c r="D16" s="307">
        <v>105</v>
      </c>
      <c r="E16" s="114">
        <v>190.22</v>
      </c>
      <c r="F16" s="284">
        <v>7</v>
      </c>
      <c r="G16" s="307" t="s">
        <v>5</v>
      </c>
      <c r="H16" s="114" t="s">
        <v>198</v>
      </c>
      <c r="I16" s="313"/>
      <c r="Y16" s="391"/>
    </row>
    <row r="17" spans="1:25" x14ac:dyDescent="0.2">
      <c r="A17" s="274">
        <v>149</v>
      </c>
      <c r="B17" s="30" t="s">
        <v>95</v>
      </c>
      <c r="C17" s="307">
        <v>14660</v>
      </c>
      <c r="D17" s="307">
        <v>82</v>
      </c>
      <c r="E17" s="114">
        <v>178.78</v>
      </c>
      <c r="F17" s="284">
        <v>15</v>
      </c>
      <c r="G17" s="307" t="s">
        <v>4</v>
      </c>
      <c r="H17" s="114" t="s">
        <v>198</v>
      </c>
      <c r="I17" s="313"/>
      <c r="Y17" s="391"/>
    </row>
    <row r="18" spans="1:25" x14ac:dyDescent="0.2">
      <c r="A18" s="274">
        <v>151</v>
      </c>
      <c r="B18" s="30" t="s">
        <v>60</v>
      </c>
      <c r="C18" s="307">
        <v>23563</v>
      </c>
      <c r="D18" s="307">
        <v>134</v>
      </c>
      <c r="E18" s="114">
        <v>175.84</v>
      </c>
      <c r="F18" s="284">
        <v>17</v>
      </c>
      <c r="G18" s="307" t="s">
        <v>3</v>
      </c>
      <c r="H18" s="114" t="s">
        <v>198</v>
      </c>
      <c r="I18" s="313"/>
      <c r="Y18" s="391"/>
    </row>
    <row r="19" spans="1:25" x14ac:dyDescent="0.2">
      <c r="A19" s="274">
        <v>2138</v>
      </c>
      <c r="B19" s="30" t="s">
        <v>105</v>
      </c>
      <c r="C19" s="307">
        <v>71713</v>
      </c>
      <c r="D19" s="307">
        <v>376</v>
      </c>
      <c r="E19" s="114">
        <v>190.73</v>
      </c>
      <c r="F19" s="284">
        <v>6</v>
      </c>
      <c r="G19" s="307" t="s">
        <v>5</v>
      </c>
      <c r="H19" s="114" t="s">
        <v>15</v>
      </c>
      <c r="I19" s="313"/>
      <c r="Y19" s="391"/>
    </row>
    <row r="20" spans="1:25" x14ac:dyDescent="0.2">
      <c r="A20" s="277">
        <v>3069</v>
      </c>
      <c r="B20" s="392" t="s">
        <v>578</v>
      </c>
      <c r="C20" s="307">
        <v>12298</v>
      </c>
      <c r="D20" s="307">
        <v>74</v>
      </c>
      <c r="E20" s="114">
        <v>166.19</v>
      </c>
      <c r="F20" s="114">
        <v>24</v>
      </c>
      <c r="G20" s="307" t="s">
        <v>3</v>
      </c>
      <c r="H20" s="114" t="s">
        <v>312</v>
      </c>
      <c r="I20" s="313"/>
      <c r="Y20" s="391"/>
    </row>
    <row r="21" spans="1:25" x14ac:dyDescent="0.2">
      <c r="A21" s="277">
        <v>2822</v>
      </c>
      <c r="B21" s="392" t="s">
        <v>168</v>
      </c>
      <c r="C21" s="307">
        <v>26305</v>
      </c>
      <c r="D21" s="307">
        <v>152</v>
      </c>
      <c r="E21" s="114">
        <v>173.06</v>
      </c>
      <c r="F21" s="279">
        <v>19</v>
      </c>
      <c r="G21" s="307" t="s">
        <v>3</v>
      </c>
      <c r="H21" s="114" t="s">
        <v>312</v>
      </c>
      <c r="I21" s="313"/>
      <c r="Y21" s="391"/>
    </row>
    <row r="22" spans="1:25" x14ac:dyDescent="0.2">
      <c r="A22" s="274">
        <v>1210</v>
      </c>
      <c r="B22" s="30" t="s">
        <v>37</v>
      </c>
      <c r="C22" s="307">
        <v>14128</v>
      </c>
      <c r="D22" s="307">
        <v>96</v>
      </c>
      <c r="E22" s="114">
        <v>147.16999999999999</v>
      </c>
      <c r="F22" s="284">
        <v>37</v>
      </c>
      <c r="G22" s="307" t="s">
        <v>3</v>
      </c>
      <c r="H22" s="114" t="s">
        <v>194</v>
      </c>
      <c r="I22" s="313"/>
      <c r="Y22" s="391"/>
    </row>
    <row r="23" spans="1:25" x14ac:dyDescent="0.2">
      <c r="A23" s="274">
        <v>2220</v>
      </c>
      <c r="B23" s="30" t="s">
        <v>61</v>
      </c>
      <c r="C23" s="307">
        <v>11684</v>
      </c>
      <c r="D23" s="307">
        <v>66</v>
      </c>
      <c r="E23" s="114">
        <v>177.03</v>
      </c>
      <c r="F23" s="284">
        <v>16</v>
      </c>
      <c r="G23" s="307" t="s">
        <v>3</v>
      </c>
      <c r="H23" s="114" t="s">
        <v>197</v>
      </c>
      <c r="I23" s="313"/>
      <c r="Y23" s="391"/>
    </row>
    <row r="24" spans="1:25" x14ac:dyDescent="0.2">
      <c r="A24" s="274">
        <v>189</v>
      </c>
      <c r="B24" s="30" t="s">
        <v>84</v>
      </c>
      <c r="C24" s="307">
        <v>58694</v>
      </c>
      <c r="D24" s="307">
        <v>319</v>
      </c>
      <c r="E24" s="114">
        <v>183.99</v>
      </c>
      <c r="F24" s="284">
        <v>11</v>
      </c>
      <c r="G24" s="307" t="s">
        <v>4</v>
      </c>
      <c r="H24" s="114" t="s">
        <v>195</v>
      </c>
      <c r="I24" s="313"/>
      <c r="Y24" s="391"/>
    </row>
    <row r="25" spans="1:25" x14ac:dyDescent="0.2">
      <c r="A25" s="285">
        <v>2819</v>
      </c>
      <c r="B25" s="30" t="s">
        <v>161</v>
      </c>
      <c r="C25" s="307">
        <v>4859</v>
      </c>
      <c r="D25" s="307">
        <v>28</v>
      </c>
      <c r="E25" s="114">
        <v>173.54</v>
      </c>
      <c r="F25" s="279">
        <v>18</v>
      </c>
      <c r="G25" s="307" t="s">
        <v>3</v>
      </c>
      <c r="H25" s="114" t="s">
        <v>178</v>
      </c>
      <c r="I25" s="313"/>
      <c r="Y25" s="391"/>
    </row>
    <row r="26" spans="1:25" x14ac:dyDescent="0.2">
      <c r="A26" s="274">
        <v>2693</v>
      </c>
      <c r="B26" s="30" t="s">
        <v>132</v>
      </c>
      <c r="C26" s="307">
        <v>13268</v>
      </c>
      <c r="D26" s="307">
        <v>76</v>
      </c>
      <c r="E26" s="114">
        <v>174.58</v>
      </c>
      <c r="F26" s="284">
        <v>18</v>
      </c>
      <c r="G26" s="307" t="s">
        <v>3</v>
      </c>
      <c r="H26" s="114" t="s">
        <v>201</v>
      </c>
      <c r="I26" s="313"/>
      <c r="Y26" s="391"/>
    </row>
    <row r="27" spans="1:25" x14ac:dyDescent="0.2">
      <c r="A27" s="274">
        <v>210</v>
      </c>
      <c r="B27" s="30" t="s">
        <v>133</v>
      </c>
      <c r="C27" s="307">
        <v>37425</v>
      </c>
      <c r="D27" s="307">
        <v>213</v>
      </c>
      <c r="E27" s="114">
        <v>175.7</v>
      </c>
      <c r="F27" s="284">
        <v>17</v>
      </c>
      <c r="G27" s="307" t="s">
        <v>3</v>
      </c>
      <c r="H27" s="114" t="s">
        <v>201</v>
      </c>
      <c r="I27" s="313"/>
      <c r="Y27" s="391"/>
    </row>
    <row r="28" spans="1:25" x14ac:dyDescent="0.2">
      <c r="A28" s="274">
        <v>1967</v>
      </c>
      <c r="B28" s="30" t="s">
        <v>38</v>
      </c>
      <c r="C28" s="307">
        <v>6868</v>
      </c>
      <c r="D28" s="307">
        <v>48</v>
      </c>
      <c r="E28" s="114">
        <v>143.08000000000001</v>
      </c>
      <c r="F28" s="284">
        <v>40</v>
      </c>
      <c r="G28" s="307" t="s">
        <v>3</v>
      </c>
      <c r="H28" s="114" t="s">
        <v>194</v>
      </c>
      <c r="I28" s="313"/>
      <c r="Y28" s="391"/>
    </row>
    <row r="29" spans="1:25" x14ac:dyDescent="0.2">
      <c r="A29" s="274">
        <v>2694</v>
      </c>
      <c r="B29" s="30" t="s">
        <v>142</v>
      </c>
      <c r="C29" s="307">
        <v>53550</v>
      </c>
      <c r="D29" s="307">
        <v>308</v>
      </c>
      <c r="E29" s="114">
        <v>173.86</v>
      </c>
      <c r="F29" s="284">
        <v>18</v>
      </c>
      <c r="G29" s="307" t="s">
        <v>3</v>
      </c>
      <c r="H29" s="114" t="s">
        <v>178</v>
      </c>
      <c r="I29" s="313"/>
      <c r="Y29" s="391"/>
    </row>
    <row r="30" spans="1:25" x14ac:dyDescent="0.2">
      <c r="A30" s="274">
        <v>230</v>
      </c>
      <c r="B30" s="30" t="s">
        <v>23</v>
      </c>
      <c r="C30" s="307">
        <v>22258</v>
      </c>
      <c r="D30" s="307">
        <v>118</v>
      </c>
      <c r="E30" s="114">
        <v>188.63</v>
      </c>
      <c r="F30" s="284">
        <v>8</v>
      </c>
      <c r="G30" s="307" t="s">
        <v>4</v>
      </c>
      <c r="H30" s="114" t="s">
        <v>198</v>
      </c>
      <c r="I30" s="313"/>
      <c r="Y30" s="391"/>
    </row>
    <row r="31" spans="1:25" x14ac:dyDescent="0.2">
      <c r="A31" s="274">
        <v>1817</v>
      </c>
      <c r="B31" s="30" t="s">
        <v>64</v>
      </c>
      <c r="C31" s="307">
        <v>14396</v>
      </c>
      <c r="D31" s="307">
        <v>81</v>
      </c>
      <c r="E31" s="114">
        <v>177.73</v>
      </c>
      <c r="F31" s="284">
        <v>15</v>
      </c>
      <c r="G31" s="307" t="s">
        <v>3</v>
      </c>
      <c r="H31" s="114" t="s">
        <v>193</v>
      </c>
      <c r="I31" s="313"/>
      <c r="Y31" s="391"/>
    </row>
    <row r="32" spans="1:25" x14ac:dyDescent="0.2">
      <c r="A32" s="277">
        <v>2982</v>
      </c>
      <c r="B32" s="394" t="s">
        <v>234</v>
      </c>
      <c r="C32" s="307">
        <v>22831</v>
      </c>
      <c r="D32" s="307">
        <v>172</v>
      </c>
      <c r="E32" s="114">
        <v>132.74</v>
      </c>
      <c r="F32" s="114">
        <v>40</v>
      </c>
      <c r="G32" s="333" t="s">
        <v>7</v>
      </c>
      <c r="H32" s="114" t="s">
        <v>193</v>
      </c>
      <c r="I32" s="313"/>
      <c r="Y32" s="391"/>
    </row>
    <row r="33" spans="1:25" x14ac:dyDescent="0.2">
      <c r="A33" s="274">
        <v>1640</v>
      </c>
      <c r="B33" s="395" t="s">
        <v>213</v>
      </c>
      <c r="C33" s="307">
        <v>30346</v>
      </c>
      <c r="D33" s="307">
        <v>185</v>
      </c>
      <c r="E33" s="114">
        <v>164.03</v>
      </c>
      <c r="F33" s="284">
        <v>25</v>
      </c>
      <c r="G33" s="333" t="s">
        <v>7</v>
      </c>
      <c r="H33" s="114" t="s">
        <v>193</v>
      </c>
      <c r="I33" s="313"/>
      <c r="Y33" s="391"/>
    </row>
    <row r="34" spans="1:25" x14ac:dyDescent="0.2">
      <c r="A34" s="274">
        <v>2635</v>
      </c>
      <c r="B34" s="30" t="s">
        <v>65</v>
      </c>
      <c r="C34" s="307">
        <v>15778</v>
      </c>
      <c r="D34" s="307">
        <v>100</v>
      </c>
      <c r="E34" s="114">
        <v>157.78</v>
      </c>
      <c r="F34" s="284">
        <v>29</v>
      </c>
      <c r="G34" s="307" t="s">
        <v>3</v>
      </c>
      <c r="H34" s="114" t="s">
        <v>194</v>
      </c>
      <c r="I34" s="313"/>
      <c r="Y34" s="391"/>
    </row>
    <row r="35" spans="1:25" x14ac:dyDescent="0.2">
      <c r="A35" s="274">
        <v>272</v>
      </c>
      <c r="B35" s="30" t="s">
        <v>66</v>
      </c>
      <c r="C35" s="307">
        <v>7452</v>
      </c>
      <c r="D35" s="307">
        <v>55</v>
      </c>
      <c r="E35" s="114">
        <v>135.49</v>
      </c>
      <c r="F35" s="279">
        <v>40</v>
      </c>
      <c r="G35" s="307" t="s">
        <v>3</v>
      </c>
      <c r="H35" s="114" t="s">
        <v>193</v>
      </c>
      <c r="I35" s="313"/>
      <c r="Y35" s="391"/>
    </row>
    <row r="36" spans="1:25" x14ac:dyDescent="0.2">
      <c r="A36" s="274">
        <v>2634</v>
      </c>
      <c r="B36" s="30" t="s">
        <v>118</v>
      </c>
      <c r="C36" s="307">
        <v>17577</v>
      </c>
      <c r="D36" s="307">
        <v>90</v>
      </c>
      <c r="E36" s="114">
        <v>195.3</v>
      </c>
      <c r="F36" s="284">
        <v>4</v>
      </c>
      <c r="G36" s="307" t="s">
        <v>5</v>
      </c>
      <c r="H36" s="114" t="s">
        <v>197</v>
      </c>
      <c r="I36" s="313"/>
      <c r="Y36" s="391"/>
    </row>
    <row r="37" spans="1:25" x14ac:dyDescent="0.2">
      <c r="A37" s="274">
        <v>280</v>
      </c>
      <c r="B37" s="30" t="s">
        <v>164</v>
      </c>
      <c r="C37" s="307">
        <v>12122</v>
      </c>
      <c r="D37" s="307">
        <v>65</v>
      </c>
      <c r="E37" s="114">
        <v>186.49</v>
      </c>
      <c r="F37" s="284">
        <v>10</v>
      </c>
      <c r="G37" s="307" t="s">
        <v>4</v>
      </c>
      <c r="H37" s="114" t="s">
        <v>179</v>
      </c>
      <c r="I37" s="313"/>
      <c r="Y37" s="391"/>
    </row>
    <row r="38" spans="1:25" x14ac:dyDescent="0.2">
      <c r="A38" s="274">
        <v>290</v>
      </c>
      <c r="B38" s="30" t="s">
        <v>119</v>
      </c>
      <c r="C38" s="307">
        <v>30918</v>
      </c>
      <c r="D38" s="307">
        <v>185</v>
      </c>
      <c r="E38" s="114">
        <v>167.12</v>
      </c>
      <c r="F38" s="284">
        <v>23</v>
      </c>
      <c r="G38" s="307" t="s">
        <v>3</v>
      </c>
      <c r="H38" s="114" t="s">
        <v>197</v>
      </c>
      <c r="I38" s="313"/>
      <c r="Y38" s="391"/>
    </row>
    <row r="39" spans="1:25" x14ac:dyDescent="0.2">
      <c r="A39" s="274">
        <v>323</v>
      </c>
      <c r="B39" s="30" t="s">
        <v>25</v>
      </c>
      <c r="C39" s="307">
        <v>60440</v>
      </c>
      <c r="D39" s="307">
        <v>331</v>
      </c>
      <c r="E39" s="114">
        <v>182.6</v>
      </c>
      <c r="F39" s="284">
        <v>12</v>
      </c>
      <c r="G39" s="307" t="s">
        <v>4</v>
      </c>
      <c r="H39" s="114" t="s">
        <v>198</v>
      </c>
      <c r="I39" s="313"/>
      <c r="Y39" s="391"/>
    </row>
    <row r="40" spans="1:25" ht="15.4" customHeight="1" x14ac:dyDescent="0.2">
      <c r="A40" s="274">
        <v>2265</v>
      </c>
      <c r="B40" s="30" t="s">
        <v>237</v>
      </c>
      <c r="C40" s="307">
        <v>12022</v>
      </c>
      <c r="D40" s="307">
        <v>67</v>
      </c>
      <c r="E40" s="114">
        <v>179.43</v>
      </c>
      <c r="F40" s="284">
        <v>15</v>
      </c>
      <c r="G40" s="307" t="s">
        <v>4</v>
      </c>
      <c r="H40" s="114" t="s">
        <v>178</v>
      </c>
      <c r="I40" s="313"/>
      <c r="Y40" s="391"/>
    </row>
    <row r="41" spans="1:25" x14ac:dyDescent="0.2">
      <c r="A41" s="274">
        <v>325</v>
      </c>
      <c r="B41" s="30" t="s">
        <v>238</v>
      </c>
      <c r="C41" s="307">
        <v>7539</v>
      </c>
      <c r="D41" s="307">
        <v>45</v>
      </c>
      <c r="E41" s="114">
        <v>167.53</v>
      </c>
      <c r="F41" s="284">
        <v>22</v>
      </c>
      <c r="G41" s="307" t="s">
        <v>3</v>
      </c>
      <c r="H41" s="114" t="s">
        <v>312</v>
      </c>
      <c r="I41" s="313"/>
      <c r="Y41" s="391"/>
    </row>
    <row r="42" spans="1:25" x14ac:dyDescent="0.2">
      <c r="A42" s="274">
        <v>333</v>
      </c>
      <c r="B42" s="30" t="s">
        <v>188</v>
      </c>
      <c r="C42" s="307">
        <v>2991</v>
      </c>
      <c r="D42" s="307">
        <v>22</v>
      </c>
      <c r="E42" s="114">
        <v>135.94999999999999</v>
      </c>
      <c r="F42" s="284">
        <v>40</v>
      </c>
      <c r="G42" s="307" t="s">
        <v>3</v>
      </c>
      <c r="H42" s="114" t="s">
        <v>201</v>
      </c>
      <c r="I42" s="313"/>
      <c r="Y42" s="391"/>
    </row>
    <row r="43" spans="1:25" x14ac:dyDescent="0.2">
      <c r="A43" s="274">
        <v>2904</v>
      </c>
      <c r="B43" s="395" t="s">
        <v>239</v>
      </c>
      <c r="C43" s="307">
        <v>23904</v>
      </c>
      <c r="D43" s="307">
        <v>180</v>
      </c>
      <c r="E43" s="114">
        <v>132.80000000000001</v>
      </c>
      <c r="F43" s="114">
        <v>40</v>
      </c>
      <c r="G43" s="333" t="s">
        <v>7</v>
      </c>
      <c r="H43" s="114" t="s">
        <v>193</v>
      </c>
      <c r="I43" s="313"/>
      <c r="Y43" s="391"/>
    </row>
    <row r="44" spans="1:25" x14ac:dyDescent="0.2">
      <c r="A44" s="274">
        <v>2695</v>
      </c>
      <c r="B44" s="395" t="s">
        <v>134</v>
      </c>
      <c r="C44" s="307">
        <v>1246</v>
      </c>
      <c r="D44" s="307">
        <v>8</v>
      </c>
      <c r="E44" s="114">
        <v>0</v>
      </c>
      <c r="F44" s="284">
        <v>0</v>
      </c>
      <c r="G44" s="333"/>
      <c r="H44" s="114" t="s">
        <v>201</v>
      </c>
      <c r="I44" s="313"/>
      <c r="Y44" s="391"/>
    </row>
    <row r="45" spans="1:25" x14ac:dyDescent="0.2">
      <c r="A45" s="277">
        <v>2951</v>
      </c>
      <c r="B45" s="392" t="s">
        <v>572</v>
      </c>
      <c r="C45" s="307">
        <v>2916</v>
      </c>
      <c r="D45" s="307">
        <v>22</v>
      </c>
      <c r="E45" s="114">
        <v>132.55000000000001</v>
      </c>
      <c r="F45" s="114">
        <v>40</v>
      </c>
      <c r="G45" s="307" t="s">
        <v>3</v>
      </c>
      <c r="H45" s="114" t="s">
        <v>201</v>
      </c>
      <c r="I45" s="313"/>
      <c r="Y45" s="391"/>
    </row>
    <row r="46" spans="1:25" x14ac:dyDescent="0.2">
      <c r="A46" s="274">
        <v>407</v>
      </c>
      <c r="B46" s="30" t="s">
        <v>99</v>
      </c>
      <c r="C46" s="307">
        <v>19422</v>
      </c>
      <c r="D46" s="307">
        <v>105</v>
      </c>
      <c r="E46" s="114">
        <v>184.97</v>
      </c>
      <c r="F46" s="284">
        <v>11</v>
      </c>
      <c r="G46" s="307" t="s">
        <v>4</v>
      </c>
      <c r="H46" s="114" t="s">
        <v>193</v>
      </c>
      <c r="I46" s="313"/>
      <c r="Y46" s="391"/>
    </row>
    <row r="47" spans="1:25" x14ac:dyDescent="0.2">
      <c r="A47" s="274">
        <v>408</v>
      </c>
      <c r="B47" s="30" t="s">
        <v>107</v>
      </c>
      <c r="C47" s="307">
        <v>2496</v>
      </c>
      <c r="D47" s="307">
        <v>14</v>
      </c>
      <c r="E47" s="114">
        <v>0</v>
      </c>
      <c r="F47" s="284">
        <v>0</v>
      </c>
      <c r="G47" s="307"/>
      <c r="H47" s="114" t="s">
        <v>15</v>
      </c>
      <c r="I47" s="313"/>
      <c r="Y47" s="391"/>
    </row>
    <row r="48" spans="1:25" ht="14.25" customHeight="1" x14ac:dyDescent="0.2">
      <c r="A48" s="277">
        <v>3094</v>
      </c>
      <c r="B48" s="392" t="s">
        <v>580</v>
      </c>
      <c r="C48" s="307">
        <v>2918</v>
      </c>
      <c r="D48" s="307">
        <v>22</v>
      </c>
      <c r="E48" s="114">
        <v>132.63999999999999</v>
      </c>
      <c r="F48" s="114">
        <v>40</v>
      </c>
      <c r="G48" s="307" t="s">
        <v>3</v>
      </c>
      <c r="H48" s="114" t="s">
        <v>201</v>
      </c>
      <c r="I48" s="313"/>
      <c r="Y48" s="391"/>
    </row>
    <row r="49" spans="1:25" x14ac:dyDescent="0.2">
      <c r="A49" s="277">
        <v>2892</v>
      </c>
      <c r="B49" s="394" t="s">
        <v>211</v>
      </c>
      <c r="C49" s="307">
        <v>29982</v>
      </c>
      <c r="D49" s="307">
        <v>191</v>
      </c>
      <c r="E49" s="114">
        <v>156.97</v>
      </c>
      <c r="F49" s="279">
        <v>30</v>
      </c>
      <c r="G49" s="333" t="s">
        <v>7</v>
      </c>
      <c r="H49" s="114" t="s">
        <v>193</v>
      </c>
      <c r="I49" s="313"/>
      <c r="Y49" s="391"/>
    </row>
    <row r="50" spans="1:25" x14ac:dyDescent="0.2">
      <c r="A50" s="274">
        <v>1492</v>
      </c>
      <c r="B50" s="30" t="s">
        <v>28</v>
      </c>
      <c r="C50" s="307">
        <v>20889</v>
      </c>
      <c r="D50" s="307">
        <v>129</v>
      </c>
      <c r="E50" s="114">
        <v>161.93</v>
      </c>
      <c r="F50" s="284">
        <v>27</v>
      </c>
      <c r="G50" s="307" t="s">
        <v>3</v>
      </c>
      <c r="H50" s="114" t="s">
        <v>198</v>
      </c>
      <c r="I50" s="313"/>
      <c r="Y50" s="391"/>
    </row>
    <row r="51" spans="1:25" x14ac:dyDescent="0.2">
      <c r="A51" s="274">
        <v>1766</v>
      </c>
      <c r="B51" s="395" t="s">
        <v>189</v>
      </c>
      <c r="C51" s="307">
        <v>25378</v>
      </c>
      <c r="D51" s="307">
        <v>177</v>
      </c>
      <c r="E51" s="114">
        <v>143.38</v>
      </c>
      <c r="F51" s="284">
        <v>40</v>
      </c>
      <c r="G51" s="333" t="s">
        <v>7</v>
      </c>
      <c r="H51" s="114" t="s">
        <v>194</v>
      </c>
      <c r="I51" s="313"/>
      <c r="Y51" s="391"/>
    </row>
    <row r="52" spans="1:25" x14ac:dyDescent="0.2">
      <c r="A52" s="277">
        <v>2858</v>
      </c>
      <c r="B52" s="392" t="s">
        <v>242</v>
      </c>
      <c r="C52" s="307">
        <v>0</v>
      </c>
      <c r="D52" s="307">
        <v>0</v>
      </c>
      <c r="E52" s="114">
        <v>0</v>
      </c>
      <c r="F52" s="114">
        <v>0</v>
      </c>
      <c r="G52" s="307"/>
      <c r="H52" s="114" t="s">
        <v>198</v>
      </c>
      <c r="I52" s="313"/>
      <c r="Y52" s="391"/>
    </row>
    <row r="53" spans="1:25" x14ac:dyDescent="0.2">
      <c r="A53" s="274">
        <v>3032</v>
      </c>
      <c r="B53" s="392" t="s">
        <v>574</v>
      </c>
      <c r="C53" s="307">
        <v>9724</v>
      </c>
      <c r="D53" s="307">
        <v>62</v>
      </c>
      <c r="E53" s="114">
        <v>156.84</v>
      </c>
      <c r="F53" s="114">
        <v>30</v>
      </c>
      <c r="G53" s="307" t="s">
        <v>3</v>
      </c>
      <c r="H53" s="114" t="s">
        <v>15</v>
      </c>
      <c r="I53" s="313"/>
      <c r="Y53" s="391"/>
    </row>
    <row r="54" spans="1:25" x14ac:dyDescent="0.2">
      <c r="A54" s="274">
        <v>2223</v>
      </c>
      <c r="B54" s="395" t="s">
        <v>245</v>
      </c>
      <c r="C54" s="307">
        <v>7674</v>
      </c>
      <c r="D54" s="307">
        <v>49</v>
      </c>
      <c r="E54" s="114">
        <v>156.61000000000001</v>
      </c>
      <c r="F54" s="284">
        <v>30</v>
      </c>
      <c r="G54" s="333" t="s">
        <v>7</v>
      </c>
      <c r="H54" s="114" t="s">
        <v>193</v>
      </c>
      <c r="I54" s="313"/>
      <c r="Y54" s="391"/>
    </row>
    <row r="55" spans="1:25" x14ac:dyDescent="0.2">
      <c r="A55" s="274">
        <v>1946</v>
      </c>
      <c r="B55" s="30" t="s">
        <v>29</v>
      </c>
      <c r="C55" s="307">
        <v>21415</v>
      </c>
      <c r="D55" s="307">
        <v>117</v>
      </c>
      <c r="E55" s="114">
        <v>183.03</v>
      </c>
      <c r="F55" s="284">
        <v>12</v>
      </c>
      <c r="G55" s="307" t="s">
        <v>4</v>
      </c>
      <c r="H55" s="114" t="s">
        <v>178</v>
      </c>
      <c r="I55" s="313"/>
      <c r="Y55" s="391"/>
    </row>
    <row r="56" spans="1:25" x14ac:dyDescent="0.2">
      <c r="A56" s="274">
        <v>522</v>
      </c>
      <c r="B56" s="30" t="s">
        <v>30</v>
      </c>
      <c r="C56" s="307">
        <v>44094</v>
      </c>
      <c r="D56" s="307">
        <v>237</v>
      </c>
      <c r="E56" s="114">
        <v>186.05</v>
      </c>
      <c r="F56" s="284">
        <v>10</v>
      </c>
      <c r="G56" s="307" t="s">
        <v>4</v>
      </c>
      <c r="H56" s="114" t="s">
        <v>178</v>
      </c>
      <c r="I56" s="313"/>
      <c r="Y56" s="391"/>
    </row>
    <row r="57" spans="1:25" x14ac:dyDescent="0.2">
      <c r="A57" s="285">
        <v>2832</v>
      </c>
      <c r="B57" s="30" t="s">
        <v>191</v>
      </c>
      <c r="C57" s="307">
        <v>17721</v>
      </c>
      <c r="D57" s="307">
        <v>110</v>
      </c>
      <c r="E57" s="114">
        <v>161.1</v>
      </c>
      <c r="F57" s="279">
        <v>27</v>
      </c>
      <c r="G57" s="307" t="s">
        <v>3</v>
      </c>
      <c r="H57" s="114" t="s">
        <v>178</v>
      </c>
      <c r="I57" s="313"/>
      <c r="Y57" s="391"/>
    </row>
    <row r="58" spans="1:25" x14ac:dyDescent="0.2">
      <c r="A58" s="274">
        <v>1301</v>
      </c>
      <c r="B58" s="30" t="s">
        <v>145</v>
      </c>
      <c r="C58" s="307">
        <v>32116</v>
      </c>
      <c r="D58" s="307">
        <v>186</v>
      </c>
      <c r="E58" s="114">
        <v>172.67</v>
      </c>
      <c r="F58" s="284">
        <v>19</v>
      </c>
      <c r="G58" s="307" t="s">
        <v>3</v>
      </c>
      <c r="H58" s="114" t="s">
        <v>197</v>
      </c>
      <c r="I58" s="313"/>
      <c r="Y58" s="391"/>
    </row>
    <row r="59" spans="1:25" x14ac:dyDescent="0.2">
      <c r="A59" s="274">
        <v>540</v>
      </c>
      <c r="B59" s="395" t="s">
        <v>123</v>
      </c>
      <c r="C59" s="307">
        <v>14600</v>
      </c>
      <c r="D59" s="307">
        <v>91</v>
      </c>
      <c r="E59" s="114">
        <v>160.44</v>
      </c>
      <c r="F59" s="284">
        <v>28</v>
      </c>
      <c r="G59" s="333" t="s">
        <v>7</v>
      </c>
      <c r="H59" s="114" t="s">
        <v>197</v>
      </c>
      <c r="I59" s="313"/>
      <c r="Y59" s="391"/>
    </row>
    <row r="60" spans="1:25" x14ac:dyDescent="0.2">
      <c r="A60" s="277">
        <v>559</v>
      </c>
      <c r="B60" s="392" t="s">
        <v>92</v>
      </c>
      <c r="C60" s="307">
        <v>12409</v>
      </c>
      <c r="D60" s="307">
        <v>80</v>
      </c>
      <c r="E60" s="114">
        <v>155.11000000000001</v>
      </c>
      <c r="F60" s="284">
        <v>32</v>
      </c>
      <c r="G60" s="307" t="s">
        <v>3</v>
      </c>
      <c r="H60" s="114" t="s">
        <v>193</v>
      </c>
      <c r="I60" s="313"/>
      <c r="Y60" s="391"/>
    </row>
    <row r="61" spans="1:25" x14ac:dyDescent="0.2">
      <c r="A61" s="277">
        <v>3089</v>
      </c>
      <c r="B61" s="394" t="s">
        <v>579</v>
      </c>
      <c r="C61" s="307">
        <v>1145</v>
      </c>
      <c r="D61" s="307">
        <v>10</v>
      </c>
      <c r="E61" s="114">
        <v>0</v>
      </c>
      <c r="F61" s="114">
        <v>0</v>
      </c>
      <c r="G61" s="333"/>
      <c r="H61" s="114" t="s">
        <v>193</v>
      </c>
      <c r="I61" s="313"/>
      <c r="Y61" s="391"/>
    </row>
    <row r="62" spans="1:25" x14ac:dyDescent="0.2">
      <c r="A62" s="274">
        <v>566</v>
      </c>
      <c r="B62" s="30" t="s">
        <v>100</v>
      </c>
      <c r="C62" s="307">
        <v>12285</v>
      </c>
      <c r="D62" s="307">
        <v>71</v>
      </c>
      <c r="E62" s="114">
        <v>173.03</v>
      </c>
      <c r="F62" s="284">
        <v>19</v>
      </c>
      <c r="G62" s="307" t="s">
        <v>3</v>
      </c>
      <c r="H62" s="114" t="s">
        <v>193</v>
      </c>
      <c r="I62" s="313"/>
      <c r="Y62" s="391"/>
    </row>
    <row r="63" spans="1:25" x14ac:dyDescent="0.2">
      <c r="A63" s="274">
        <v>568</v>
      </c>
      <c r="B63" s="30" t="s">
        <v>109</v>
      </c>
      <c r="C63" s="307">
        <v>14502</v>
      </c>
      <c r="D63" s="307">
        <v>93</v>
      </c>
      <c r="E63" s="114">
        <v>155.94</v>
      </c>
      <c r="F63" s="284">
        <v>31</v>
      </c>
      <c r="G63" s="307" t="s">
        <v>3</v>
      </c>
      <c r="H63" s="114" t="s">
        <v>15</v>
      </c>
      <c r="I63" s="313"/>
      <c r="Y63" s="391"/>
    </row>
    <row r="64" spans="1:25" x14ac:dyDescent="0.2">
      <c r="A64" s="277">
        <v>3045</v>
      </c>
      <c r="B64" s="392" t="s">
        <v>576</v>
      </c>
      <c r="C64" s="307">
        <v>11266</v>
      </c>
      <c r="D64" s="307">
        <v>72</v>
      </c>
      <c r="E64" s="114">
        <v>156.47</v>
      </c>
      <c r="F64" s="114">
        <v>31</v>
      </c>
      <c r="G64" s="307" t="s">
        <v>3</v>
      </c>
      <c r="H64" s="114" t="s">
        <v>198</v>
      </c>
      <c r="I64" s="313"/>
      <c r="Y64" s="391"/>
    </row>
    <row r="65" spans="1:25" x14ac:dyDescent="0.2">
      <c r="A65" s="274">
        <v>2294</v>
      </c>
      <c r="B65" s="392" t="s">
        <v>570</v>
      </c>
      <c r="C65" s="307">
        <v>16223</v>
      </c>
      <c r="D65" s="307">
        <v>90</v>
      </c>
      <c r="E65" s="114">
        <v>180.26</v>
      </c>
      <c r="F65" s="284">
        <v>14</v>
      </c>
      <c r="G65" s="307" t="s">
        <v>4</v>
      </c>
      <c r="H65" s="114" t="s">
        <v>201</v>
      </c>
      <c r="I65" s="313"/>
      <c r="Y65" s="391"/>
    </row>
    <row r="66" spans="1:25" x14ac:dyDescent="0.2">
      <c r="A66" s="274">
        <v>582</v>
      </c>
      <c r="B66" s="30" t="s">
        <v>110</v>
      </c>
      <c r="C66" s="307">
        <v>11208</v>
      </c>
      <c r="D66" s="307">
        <v>76</v>
      </c>
      <c r="E66" s="114">
        <v>147.47</v>
      </c>
      <c r="F66" s="284">
        <v>37</v>
      </c>
      <c r="G66" s="307" t="s">
        <v>3</v>
      </c>
      <c r="H66" s="114" t="s">
        <v>15</v>
      </c>
      <c r="I66" s="313"/>
      <c r="Y66" s="391"/>
    </row>
    <row r="67" spans="1:25" x14ac:dyDescent="0.2">
      <c r="A67" s="274">
        <v>1825</v>
      </c>
      <c r="B67" s="30" t="s">
        <v>124</v>
      </c>
      <c r="C67" s="307">
        <v>27260</v>
      </c>
      <c r="D67" s="307">
        <v>151</v>
      </c>
      <c r="E67" s="114">
        <v>180.53</v>
      </c>
      <c r="F67" s="284">
        <v>13</v>
      </c>
      <c r="G67" s="307" t="s">
        <v>4</v>
      </c>
      <c r="H67" s="114" t="s">
        <v>197</v>
      </c>
      <c r="I67" s="313"/>
      <c r="Y67" s="391"/>
    </row>
    <row r="68" spans="1:25" x14ac:dyDescent="0.2">
      <c r="A68" s="274">
        <v>327</v>
      </c>
      <c r="B68" s="395" t="s">
        <v>55</v>
      </c>
      <c r="C68" s="307">
        <v>16986</v>
      </c>
      <c r="D68" s="307">
        <v>94</v>
      </c>
      <c r="E68" s="114">
        <v>180.7</v>
      </c>
      <c r="F68" s="284">
        <v>13</v>
      </c>
      <c r="G68" s="333" t="s">
        <v>10</v>
      </c>
      <c r="H68" s="114" t="s">
        <v>193</v>
      </c>
      <c r="I68" s="313"/>
      <c r="Y68" s="391"/>
    </row>
    <row r="69" spans="1:25" x14ac:dyDescent="0.2">
      <c r="A69" s="285">
        <v>1615</v>
      </c>
      <c r="B69" s="394" t="s">
        <v>569</v>
      </c>
      <c r="C69" s="307">
        <v>26765</v>
      </c>
      <c r="D69" s="307">
        <v>165</v>
      </c>
      <c r="E69" s="114">
        <v>162.21</v>
      </c>
      <c r="F69" s="279">
        <v>27</v>
      </c>
      <c r="G69" s="333" t="s">
        <v>7</v>
      </c>
      <c r="H69" s="114" t="s">
        <v>193</v>
      </c>
      <c r="I69" s="313"/>
      <c r="Y69" s="391"/>
    </row>
    <row r="70" spans="1:25" x14ac:dyDescent="0.2">
      <c r="A70" s="274">
        <v>2500</v>
      </c>
      <c r="B70" s="30" t="s">
        <v>42</v>
      </c>
      <c r="C70" s="307">
        <v>3601</v>
      </c>
      <c r="D70" s="307">
        <v>24</v>
      </c>
      <c r="E70" s="114">
        <v>150.04</v>
      </c>
      <c r="F70" s="284">
        <v>35</v>
      </c>
      <c r="G70" s="307" t="s">
        <v>3</v>
      </c>
      <c r="H70" s="114" t="s">
        <v>194</v>
      </c>
      <c r="I70" s="313"/>
      <c r="Y70" s="391"/>
    </row>
    <row r="71" spans="1:25" x14ac:dyDescent="0.2">
      <c r="A71" s="274">
        <v>1763</v>
      </c>
      <c r="B71" s="395" t="s">
        <v>72</v>
      </c>
      <c r="C71" s="307">
        <v>17134</v>
      </c>
      <c r="D71" s="307">
        <v>100</v>
      </c>
      <c r="E71" s="114">
        <v>171.34</v>
      </c>
      <c r="F71" s="284">
        <v>20</v>
      </c>
      <c r="G71" s="307" t="s">
        <v>10</v>
      </c>
      <c r="H71" s="114" t="s">
        <v>193</v>
      </c>
      <c r="I71" s="313"/>
      <c r="Y71" s="391"/>
    </row>
    <row r="72" spans="1:25" x14ac:dyDescent="0.2">
      <c r="A72" s="274">
        <v>1375</v>
      </c>
      <c r="B72" s="30" t="s">
        <v>125</v>
      </c>
      <c r="C72" s="307">
        <v>4448</v>
      </c>
      <c r="D72" s="307">
        <v>28</v>
      </c>
      <c r="E72" s="114">
        <v>158.86000000000001</v>
      </c>
      <c r="F72" s="284">
        <v>29</v>
      </c>
      <c r="G72" s="307" t="s">
        <v>3</v>
      </c>
      <c r="H72" s="114" t="s">
        <v>197</v>
      </c>
      <c r="I72" s="313"/>
      <c r="Y72" s="391"/>
    </row>
    <row r="73" spans="1:25" x14ac:dyDescent="0.2">
      <c r="A73" s="274">
        <v>1685</v>
      </c>
      <c r="B73" s="392" t="s">
        <v>146</v>
      </c>
      <c r="C73" s="307">
        <v>15506</v>
      </c>
      <c r="D73" s="307">
        <v>90</v>
      </c>
      <c r="E73" s="114">
        <v>172.29</v>
      </c>
      <c r="F73" s="284">
        <v>20</v>
      </c>
      <c r="G73" s="307" t="s">
        <v>3</v>
      </c>
      <c r="H73" s="114" t="s">
        <v>312</v>
      </c>
      <c r="I73" s="313"/>
      <c r="Y73" s="391"/>
    </row>
    <row r="74" spans="1:25" x14ac:dyDescent="0.2">
      <c r="A74" s="274">
        <v>1168</v>
      </c>
      <c r="B74" s="30" t="s">
        <v>43</v>
      </c>
      <c r="C74" s="307">
        <v>20619</v>
      </c>
      <c r="D74" s="307">
        <v>139</v>
      </c>
      <c r="E74" s="114">
        <v>148.34</v>
      </c>
      <c r="F74" s="284">
        <v>36</v>
      </c>
      <c r="G74" s="307" t="s">
        <v>3</v>
      </c>
      <c r="H74" s="114" t="s">
        <v>194</v>
      </c>
      <c r="I74" s="313"/>
      <c r="Y74" s="391"/>
    </row>
    <row r="75" spans="1:25" x14ac:dyDescent="0.2">
      <c r="A75" s="274">
        <v>1636</v>
      </c>
      <c r="B75" s="395" t="s">
        <v>56</v>
      </c>
      <c r="C75" s="307">
        <v>9079</v>
      </c>
      <c r="D75" s="307">
        <v>59</v>
      </c>
      <c r="E75" s="114">
        <v>153.88</v>
      </c>
      <c r="F75" s="284">
        <v>32</v>
      </c>
      <c r="G75" s="333" t="s">
        <v>7</v>
      </c>
      <c r="H75" s="114" t="s">
        <v>193</v>
      </c>
      <c r="I75" s="313"/>
      <c r="Y75" s="391"/>
    </row>
    <row r="76" spans="1:25" x14ac:dyDescent="0.2">
      <c r="A76" s="274">
        <v>2953</v>
      </c>
      <c r="B76" s="392" t="s">
        <v>248</v>
      </c>
      <c r="C76" s="307">
        <v>7327</v>
      </c>
      <c r="D76" s="307">
        <v>48</v>
      </c>
      <c r="E76" s="114">
        <v>152.65</v>
      </c>
      <c r="F76" s="114">
        <v>33</v>
      </c>
      <c r="G76" s="307" t="s">
        <v>3</v>
      </c>
      <c r="H76" s="114" t="s">
        <v>312</v>
      </c>
      <c r="I76" s="313"/>
      <c r="Y76" s="391"/>
    </row>
    <row r="77" spans="1:25" x14ac:dyDescent="0.2">
      <c r="A77" s="277">
        <v>2934</v>
      </c>
      <c r="B77" s="394" t="s">
        <v>249</v>
      </c>
      <c r="C77" s="307">
        <v>30612</v>
      </c>
      <c r="D77" s="307">
        <v>198</v>
      </c>
      <c r="E77" s="114">
        <v>154.61000000000001</v>
      </c>
      <c r="F77" s="114">
        <v>32</v>
      </c>
      <c r="G77" s="333" t="s">
        <v>7</v>
      </c>
      <c r="H77" s="114" t="s">
        <v>194</v>
      </c>
      <c r="I77" s="313"/>
      <c r="L77" s="393"/>
      <c r="Y77" s="391"/>
    </row>
    <row r="78" spans="1:25" x14ac:dyDescent="0.2">
      <c r="A78" s="274">
        <v>1377</v>
      </c>
      <c r="B78" s="30" t="s">
        <v>128</v>
      </c>
      <c r="C78" s="307">
        <v>42524</v>
      </c>
      <c r="D78" s="307">
        <v>243</v>
      </c>
      <c r="E78" s="114">
        <v>175</v>
      </c>
      <c r="F78" s="284">
        <v>18</v>
      </c>
      <c r="G78" s="307" t="s">
        <v>3</v>
      </c>
      <c r="H78" s="114" t="s">
        <v>197</v>
      </c>
      <c r="I78" s="313"/>
      <c r="Y78" s="391"/>
    </row>
    <row r="79" spans="1:25" x14ac:dyDescent="0.2">
      <c r="A79" s="274">
        <v>656</v>
      </c>
      <c r="B79" s="30" t="s">
        <v>112</v>
      </c>
      <c r="C79" s="307">
        <v>31221</v>
      </c>
      <c r="D79" s="307">
        <v>176</v>
      </c>
      <c r="E79" s="114">
        <v>177.39</v>
      </c>
      <c r="F79" s="284">
        <v>16</v>
      </c>
      <c r="G79" s="307" t="s">
        <v>3</v>
      </c>
      <c r="H79" s="114" t="s">
        <v>15</v>
      </c>
      <c r="I79" s="313"/>
      <c r="Y79" s="391"/>
    </row>
    <row r="80" spans="1:25" x14ac:dyDescent="0.2">
      <c r="A80" s="366">
        <v>3117</v>
      </c>
      <c r="B80" s="392" t="s">
        <v>585</v>
      </c>
      <c r="C80" s="307">
        <v>0</v>
      </c>
      <c r="D80" s="307">
        <v>0</v>
      </c>
      <c r="E80" s="307">
        <v>0</v>
      </c>
      <c r="F80" s="114">
        <v>0</v>
      </c>
      <c r="G80" s="307"/>
      <c r="H80" s="114" t="s">
        <v>193</v>
      </c>
      <c r="I80" s="313"/>
      <c r="Y80" s="391"/>
    </row>
    <row r="81" spans="1:25" x14ac:dyDescent="0.2">
      <c r="A81" s="366">
        <v>3116</v>
      </c>
      <c r="B81" s="394" t="s">
        <v>584</v>
      </c>
      <c r="C81" s="307">
        <v>0</v>
      </c>
      <c r="D81" s="307">
        <v>0</v>
      </c>
      <c r="E81" s="307">
        <v>0</v>
      </c>
      <c r="F81" s="114">
        <v>0</v>
      </c>
      <c r="G81" s="333"/>
      <c r="H81" s="114" t="s">
        <v>193</v>
      </c>
      <c r="I81" s="313"/>
      <c r="Y81" s="391"/>
    </row>
    <row r="82" spans="1:25" x14ac:dyDescent="0.2">
      <c r="A82" s="274">
        <v>663</v>
      </c>
      <c r="B82" s="30" t="s">
        <v>136</v>
      </c>
      <c r="C82" s="307">
        <v>7860</v>
      </c>
      <c r="D82" s="307">
        <v>51</v>
      </c>
      <c r="E82" s="114">
        <v>154.12</v>
      </c>
      <c r="F82" s="284">
        <v>32</v>
      </c>
      <c r="G82" s="307" t="s">
        <v>3</v>
      </c>
      <c r="H82" s="114" t="s">
        <v>201</v>
      </c>
      <c r="I82" s="313"/>
      <c r="Y82" s="391"/>
    </row>
    <row r="83" spans="1:25" x14ac:dyDescent="0.2">
      <c r="A83" s="366">
        <v>3110</v>
      </c>
      <c r="B83" s="392" t="s">
        <v>582</v>
      </c>
      <c r="C83" s="307">
        <v>0</v>
      </c>
      <c r="D83" s="307">
        <v>0</v>
      </c>
      <c r="E83" s="307">
        <v>0</v>
      </c>
      <c r="F83" s="114">
        <v>0</v>
      </c>
      <c r="G83" s="307"/>
      <c r="H83" s="114" t="s">
        <v>197</v>
      </c>
      <c r="I83" s="313"/>
      <c r="Y83" s="391"/>
    </row>
    <row r="84" spans="1:25" x14ac:dyDescent="0.2">
      <c r="A84" s="277">
        <v>3067</v>
      </c>
      <c r="B84" s="392" t="s">
        <v>577</v>
      </c>
      <c r="C84" s="307">
        <v>10053</v>
      </c>
      <c r="D84" s="307">
        <v>64</v>
      </c>
      <c r="E84" s="114">
        <v>157.08000000000001</v>
      </c>
      <c r="F84" s="114">
        <v>30</v>
      </c>
      <c r="G84" s="307" t="s">
        <v>3</v>
      </c>
      <c r="H84" s="114" t="s">
        <v>193</v>
      </c>
      <c r="I84" s="313"/>
      <c r="Y84" s="391"/>
    </row>
    <row r="85" spans="1:25" x14ac:dyDescent="0.2">
      <c r="A85" s="274">
        <v>1378</v>
      </c>
      <c r="B85" s="30" t="s">
        <v>114</v>
      </c>
      <c r="C85" s="307">
        <v>37472</v>
      </c>
      <c r="D85" s="307">
        <v>238</v>
      </c>
      <c r="E85" s="114">
        <v>157.44999999999999</v>
      </c>
      <c r="F85" s="284">
        <v>30</v>
      </c>
      <c r="G85" s="307" t="s">
        <v>3</v>
      </c>
      <c r="H85" s="114" t="s">
        <v>15</v>
      </c>
      <c r="I85" s="313"/>
      <c r="Y85" s="391"/>
    </row>
    <row r="86" spans="1:25" x14ac:dyDescent="0.2">
      <c r="A86" s="274">
        <v>2455</v>
      </c>
      <c r="B86" s="30" t="s">
        <v>149</v>
      </c>
      <c r="C86" s="307">
        <v>5840</v>
      </c>
      <c r="D86" s="307">
        <v>37</v>
      </c>
      <c r="E86" s="114">
        <v>157.84</v>
      </c>
      <c r="F86" s="284">
        <v>29</v>
      </c>
      <c r="G86" s="307" t="s">
        <v>3</v>
      </c>
      <c r="H86" s="114" t="s">
        <v>312</v>
      </c>
      <c r="I86" s="313"/>
      <c r="Y86" s="391"/>
    </row>
    <row r="87" spans="1:25" x14ac:dyDescent="0.2">
      <c r="A87" s="274">
        <v>2453</v>
      </c>
      <c r="B87" s="395" t="s">
        <v>571</v>
      </c>
      <c r="C87" s="307">
        <v>6228</v>
      </c>
      <c r="D87" s="307">
        <v>39</v>
      </c>
      <c r="E87" s="114">
        <v>159.69</v>
      </c>
      <c r="F87" s="284">
        <v>28</v>
      </c>
      <c r="G87" s="333" t="s">
        <v>7</v>
      </c>
      <c r="H87" s="114" t="s">
        <v>312</v>
      </c>
      <c r="I87" s="313"/>
      <c r="Y87" s="391"/>
    </row>
    <row r="88" spans="1:25" x14ac:dyDescent="0.2">
      <c r="A88" s="274">
        <v>2456</v>
      </c>
      <c r="B88" s="30" t="s">
        <v>138</v>
      </c>
      <c r="C88" s="307">
        <v>63326</v>
      </c>
      <c r="D88" s="307">
        <v>348</v>
      </c>
      <c r="E88" s="114">
        <v>181.97</v>
      </c>
      <c r="F88" s="284">
        <v>13</v>
      </c>
      <c r="G88" s="307" t="s">
        <v>4</v>
      </c>
      <c r="H88" s="114" t="s">
        <v>197</v>
      </c>
      <c r="I88" s="313"/>
      <c r="Y88" s="391"/>
    </row>
    <row r="89" spans="1:25" x14ac:dyDescent="0.2">
      <c r="A89" s="274">
        <v>1464</v>
      </c>
      <c r="B89" s="395" t="s">
        <v>150</v>
      </c>
      <c r="C89" s="307">
        <v>0</v>
      </c>
      <c r="D89" s="307">
        <v>0</v>
      </c>
      <c r="E89" s="114">
        <v>0</v>
      </c>
      <c r="F89" s="284">
        <v>0</v>
      </c>
      <c r="G89" s="333"/>
      <c r="H89" s="114" t="s">
        <v>312</v>
      </c>
      <c r="I89" s="313"/>
      <c r="Y89" s="391"/>
    </row>
    <row r="90" spans="1:25" x14ac:dyDescent="0.2">
      <c r="A90" s="274">
        <v>742</v>
      </c>
      <c r="B90" s="30" t="s">
        <v>44</v>
      </c>
      <c r="C90" s="307">
        <v>24546</v>
      </c>
      <c r="D90" s="307">
        <v>168</v>
      </c>
      <c r="E90" s="114">
        <v>146.11000000000001</v>
      </c>
      <c r="F90" s="284">
        <v>38</v>
      </c>
      <c r="G90" s="307" t="s">
        <v>3</v>
      </c>
      <c r="H90" s="114" t="s">
        <v>194</v>
      </c>
      <c r="I90" s="313"/>
      <c r="Y90" s="391"/>
    </row>
    <row r="91" spans="1:25" x14ac:dyDescent="0.2">
      <c r="A91" s="274">
        <v>1966</v>
      </c>
      <c r="B91" s="30" t="s">
        <v>73</v>
      </c>
      <c r="C91" s="307">
        <v>0</v>
      </c>
      <c r="D91" s="307">
        <v>0</v>
      </c>
      <c r="E91" s="114">
        <v>0</v>
      </c>
      <c r="F91" s="284">
        <v>0</v>
      </c>
      <c r="G91" s="307"/>
      <c r="H91" s="114" t="s">
        <v>193</v>
      </c>
      <c r="I91" s="313"/>
      <c r="Y91" s="391"/>
    </row>
    <row r="92" spans="1:25" x14ac:dyDescent="0.2">
      <c r="A92" s="274">
        <v>2744</v>
      </c>
      <c r="B92" s="395" t="s">
        <v>74</v>
      </c>
      <c r="C92" s="307">
        <v>0</v>
      </c>
      <c r="D92" s="307">
        <v>0</v>
      </c>
      <c r="E92" s="114">
        <v>0</v>
      </c>
      <c r="F92" s="284">
        <v>0</v>
      </c>
      <c r="G92" s="333"/>
      <c r="H92" s="114" t="s">
        <v>193</v>
      </c>
      <c r="I92" s="313"/>
      <c r="Y92" s="391"/>
    </row>
    <row r="93" spans="1:25" x14ac:dyDescent="0.2">
      <c r="A93" s="274">
        <v>790</v>
      </c>
      <c r="B93" s="30" t="s">
        <v>31</v>
      </c>
      <c r="C93" s="307">
        <v>14363</v>
      </c>
      <c r="D93" s="307">
        <v>84</v>
      </c>
      <c r="E93" s="114">
        <v>170.99</v>
      </c>
      <c r="F93" s="284">
        <v>20</v>
      </c>
      <c r="G93" s="307" t="s">
        <v>3</v>
      </c>
      <c r="H93" s="114" t="s">
        <v>198</v>
      </c>
      <c r="I93" s="313"/>
      <c r="Y93" s="391"/>
    </row>
    <row r="94" spans="1:25" x14ac:dyDescent="0.2">
      <c r="A94" s="274">
        <v>1381</v>
      </c>
      <c r="B94" s="30" t="s">
        <v>32</v>
      </c>
      <c r="C94" s="307">
        <v>20823</v>
      </c>
      <c r="D94" s="307">
        <v>123</v>
      </c>
      <c r="E94" s="114">
        <v>169.29</v>
      </c>
      <c r="F94" s="284">
        <v>22</v>
      </c>
      <c r="G94" s="307" t="s">
        <v>3</v>
      </c>
      <c r="H94" s="114" t="s">
        <v>198</v>
      </c>
      <c r="I94" s="313"/>
      <c r="Y94" s="391"/>
    </row>
    <row r="95" spans="1:25" x14ac:dyDescent="0.2">
      <c r="A95" s="274">
        <v>1467</v>
      </c>
      <c r="B95" s="395" t="s">
        <v>46</v>
      </c>
      <c r="C95" s="307">
        <v>20301</v>
      </c>
      <c r="D95" s="307">
        <v>126</v>
      </c>
      <c r="E95" s="114">
        <v>161.12</v>
      </c>
      <c r="F95" s="284">
        <v>27</v>
      </c>
      <c r="G95" s="333" t="s">
        <v>7</v>
      </c>
      <c r="H95" s="114" t="s">
        <v>194</v>
      </c>
      <c r="I95" s="313"/>
      <c r="Y95" s="391"/>
    </row>
    <row r="96" spans="1:25" x14ac:dyDescent="0.2">
      <c r="A96" s="274">
        <v>2596</v>
      </c>
      <c r="B96" s="30" t="s">
        <v>47</v>
      </c>
      <c r="C96" s="307">
        <v>1280</v>
      </c>
      <c r="D96" s="307">
        <v>9</v>
      </c>
      <c r="E96" s="114">
        <v>0</v>
      </c>
      <c r="F96" s="284">
        <v>0</v>
      </c>
      <c r="G96" s="307"/>
      <c r="H96" s="114" t="s">
        <v>194</v>
      </c>
      <c r="I96" s="313"/>
      <c r="Y96" s="391"/>
    </row>
    <row r="97" spans="1:25" x14ac:dyDescent="0.2">
      <c r="A97" s="277">
        <v>2984</v>
      </c>
      <c r="B97" s="392" t="s">
        <v>252</v>
      </c>
      <c r="C97" s="307">
        <v>24778</v>
      </c>
      <c r="D97" s="307">
        <v>150</v>
      </c>
      <c r="E97" s="114">
        <v>165.19</v>
      </c>
      <c r="F97" s="114">
        <v>25</v>
      </c>
      <c r="G97" s="307" t="s">
        <v>3</v>
      </c>
      <c r="H97" s="114" t="s">
        <v>15</v>
      </c>
      <c r="I97" s="313"/>
      <c r="Y97" s="391"/>
    </row>
    <row r="98" spans="1:25" x14ac:dyDescent="0.2">
      <c r="A98" s="274">
        <v>3029</v>
      </c>
      <c r="B98" s="392" t="s">
        <v>573</v>
      </c>
      <c r="C98" s="307">
        <v>2172</v>
      </c>
      <c r="D98" s="307">
        <v>14</v>
      </c>
      <c r="E98" s="114">
        <v>0</v>
      </c>
      <c r="F98" s="114">
        <v>0</v>
      </c>
      <c r="G98" s="307"/>
      <c r="H98" s="114" t="s">
        <v>15</v>
      </c>
      <c r="I98" s="313"/>
      <c r="Y98" s="391"/>
    </row>
    <row r="99" spans="1:25" x14ac:dyDescent="0.2">
      <c r="A99" s="274">
        <v>1869</v>
      </c>
      <c r="B99" s="395" t="s">
        <v>81</v>
      </c>
      <c r="C99" s="307">
        <v>7619</v>
      </c>
      <c r="D99" s="307">
        <v>50</v>
      </c>
      <c r="E99" s="114">
        <v>152.38</v>
      </c>
      <c r="F99" s="284">
        <v>34</v>
      </c>
      <c r="G99" s="333" t="s">
        <v>7</v>
      </c>
      <c r="H99" s="114" t="s">
        <v>193</v>
      </c>
      <c r="I99" s="313"/>
      <c r="Y99" s="391"/>
    </row>
    <row r="100" spans="1:25" x14ac:dyDescent="0.2">
      <c r="A100" s="366">
        <v>3105</v>
      </c>
      <c r="B100" s="394" t="s">
        <v>581</v>
      </c>
      <c r="C100" s="307">
        <v>2839</v>
      </c>
      <c r="D100" s="307">
        <v>21</v>
      </c>
      <c r="E100" s="307">
        <v>135.19</v>
      </c>
      <c r="F100" s="114">
        <v>40</v>
      </c>
      <c r="G100" s="333" t="s">
        <v>7</v>
      </c>
      <c r="H100" s="114" t="s">
        <v>194</v>
      </c>
      <c r="I100" s="313"/>
      <c r="Y100" s="391"/>
    </row>
    <row r="101" spans="1:25" x14ac:dyDescent="0.2">
      <c r="A101" s="274">
        <v>893</v>
      </c>
      <c r="B101" s="30" t="s">
        <v>87</v>
      </c>
      <c r="C101" s="307">
        <v>31648</v>
      </c>
      <c r="D101" s="307">
        <v>170</v>
      </c>
      <c r="E101" s="114">
        <v>186.16</v>
      </c>
      <c r="F101" s="284">
        <v>10</v>
      </c>
      <c r="G101" s="307" t="s">
        <v>4</v>
      </c>
      <c r="H101" s="114" t="s">
        <v>195</v>
      </c>
      <c r="I101" s="313"/>
      <c r="Y101" s="391"/>
    </row>
    <row r="102" spans="1:25" x14ac:dyDescent="0.2">
      <c r="A102" s="277">
        <v>2893</v>
      </c>
      <c r="B102" s="394" t="s">
        <v>207</v>
      </c>
      <c r="C102" s="307">
        <v>27546</v>
      </c>
      <c r="D102" s="307">
        <v>188</v>
      </c>
      <c r="E102" s="114">
        <v>146.52000000000001</v>
      </c>
      <c r="F102" s="279">
        <v>37</v>
      </c>
      <c r="G102" s="333" t="s">
        <v>7</v>
      </c>
      <c r="H102" s="114" t="s">
        <v>193</v>
      </c>
      <c r="I102" s="313"/>
      <c r="Y102" s="391"/>
    </row>
    <row r="103" spans="1:25" x14ac:dyDescent="0.2">
      <c r="A103" s="274">
        <v>1757</v>
      </c>
      <c r="B103" s="395" t="s">
        <v>254</v>
      </c>
      <c r="C103" s="307">
        <v>11840</v>
      </c>
      <c r="D103" s="307">
        <v>78</v>
      </c>
      <c r="E103" s="114">
        <v>151.79</v>
      </c>
      <c r="F103" s="284">
        <v>34</v>
      </c>
      <c r="G103" s="333" t="s">
        <v>7</v>
      </c>
      <c r="H103" s="114" t="s">
        <v>201</v>
      </c>
      <c r="I103" s="313"/>
      <c r="Y103" s="391"/>
    </row>
    <row r="104" spans="1:25" x14ac:dyDescent="0.2">
      <c r="J104" s="313"/>
    </row>
    <row r="105" spans="1:25" x14ac:dyDescent="0.2">
      <c r="J105" s="313"/>
    </row>
    <row r="106" spans="1:25" s="368" customFormat="1" ht="21" customHeight="1" x14ac:dyDescent="0.25">
      <c r="A106" s="367" t="s">
        <v>533</v>
      </c>
      <c r="B106" s="367"/>
      <c r="C106" s="367"/>
      <c r="D106" s="367"/>
      <c r="E106" s="367"/>
      <c r="F106" s="367"/>
      <c r="G106" s="367"/>
    </row>
    <row r="107" spans="1:25" s="368" customFormat="1" ht="21" customHeight="1" x14ac:dyDescent="0.25">
      <c r="A107" s="373" t="s">
        <v>567</v>
      </c>
      <c r="B107" s="374" t="s">
        <v>568</v>
      </c>
      <c r="C107" s="374" t="s">
        <v>151</v>
      </c>
      <c r="D107" s="374" t="s">
        <v>152</v>
      </c>
      <c r="E107" s="375" t="s">
        <v>153</v>
      </c>
      <c r="F107" s="376" t="s">
        <v>154</v>
      </c>
      <c r="G107" s="376" t="s">
        <v>487</v>
      </c>
      <c r="H107" s="377" t="s">
        <v>159</v>
      </c>
    </row>
    <row r="108" spans="1:25" s="368" customFormat="1" ht="21" customHeight="1" x14ac:dyDescent="0.25">
      <c r="A108" s="379" t="s">
        <v>560</v>
      </c>
      <c r="B108" s="385" t="s">
        <v>561</v>
      </c>
      <c r="C108" s="381">
        <v>14827</v>
      </c>
      <c r="D108" s="382">
        <v>94</v>
      </c>
      <c r="E108" s="383">
        <v>157.7340425531915</v>
      </c>
      <c r="F108" s="386">
        <f>VLOOKUP(E108,'[1]2025'!A$2:B$106,2)</f>
        <v>30</v>
      </c>
      <c r="G108" s="386" t="s">
        <v>3</v>
      </c>
      <c r="H108" s="114" t="s">
        <v>15</v>
      </c>
      <c r="I108" s="369"/>
    </row>
    <row r="109" spans="1:25" s="369" customFormat="1" ht="15" customHeight="1" x14ac:dyDescent="0.25">
      <c r="A109" s="379" t="s">
        <v>544</v>
      </c>
      <c r="B109" s="385" t="s">
        <v>545</v>
      </c>
      <c r="C109" s="381">
        <v>1070</v>
      </c>
      <c r="D109" s="382">
        <v>8</v>
      </c>
      <c r="E109" s="383">
        <v>133.75</v>
      </c>
      <c r="F109" s="384" t="s">
        <v>177</v>
      </c>
      <c r="G109" s="386" t="s">
        <v>2</v>
      </c>
      <c r="H109" s="114" t="s">
        <v>179</v>
      </c>
    </row>
    <row r="110" spans="1:25" s="369" customFormat="1" ht="15" customHeight="1" x14ac:dyDescent="0.25">
      <c r="A110" s="379" t="s">
        <v>548</v>
      </c>
      <c r="B110" s="385" t="s">
        <v>83</v>
      </c>
      <c r="C110" s="381">
        <v>13448</v>
      </c>
      <c r="D110" s="382">
        <v>91</v>
      </c>
      <c r="E110" s="383">
        <v>147.78021978021977</v>
      </c>
      <c r="F110" s="386">
        <f>VLOOKUP(E110,'[1]2025'!A$2:B$106,2)</f>
        <v>37</v>
      </c>
      <c r="G110" s="386" t="s">
        <v>3</v>
      </c>
      <c r="H110" s="114" t="s">
        <v>11</v>
      </c>
    </row>
    <row r="111" spans="1:25" s="369" customFormat="1" ht="15" customHeight="1" x14ac:dyDescent="0.25">
      <c r="A111" s="379" t="s">
        <v>540</v>
      </c>
      <c r="B111" s="385" t="s">
        <v>541</v>
      </c>
      <c r="C111" s="381">
        <v>539</v>
      </c>
      <c r="D111" s="382">
        <v>4</v>
      </c>
      <c r="E111" s="383">
        <v>134.75</v>
      </c>
      <c r="F111" s="384" t="s">
        <v>177</v>
      </c>
      <c r="G111" s="386" t="s">
        <v>2</v>
      </c>
      <c r="H111" s="114" t="s">
        <v>11</v>
      </c>
    </row>
    <row r="112" spans="1:25" s="369" customFormat="1" ht="15" customHeight="1" x14ac:dyDescent="0.25">
      <c r="A112" s="379" t="s">
        <v>549</v>
      </c>
      <c r="B112" s="385" t="s">
        <v>36</v>
      </c>
      <c r="C112" s="381">
        <v>8603</v>
      </c>
      <c r="D112" s="382">
        <v>50</v>
      </c>
      <c r="E112" s="383">
        <v>172.06</v>
      </c>
      <c r="F112" s="386">
        <f>VLOOKUP(E112,'[1]2025'!A$2:B$106,2)</f>
        <v>20</v>
      </c>
      <c r="G112" s="386" t="s">
        <v>3</v>
      </c>
      <c r="H112" s="114" t="s">
        <v>11</v>
      </c>
    </row>
    <row r="113" spans="1:8" s="369" customFormat="1" ht="15" customHeight="1" x14ac:dyDescent="0.25">
      <c r="A113" s="379" t="s">
        <v>546</v>
      </c>
      <c r="B113" s="385" t="s">
        <v>547</v>
      </c>
      <c r="C113" s="381">
        <v>565</v>
      </c>
      <c r="D113" s="382">
        <v>4</v>
      </c>
      <c r="E113" s="383">
        <v>141.25</v>
      </c>
      <c r="F113" s="386" t="str">
        <f>VLOOKUP(E113,'[1]2025'!A$2:B$106,2)</f>
        <v>40</v>
      </c>
      <c r="G113" s="386" t="s">
        <v>3</v>
      </c>
      <c r="H113" s="387" t="s">
        <v>6</v>
      </c>
    </row>
    <row r="114" spans="1:8" s="369" customFormat="1" ht="15" customHeight="1" x14ac:dyDescent="0.25">
      <c r="A114" s="379" t="s">
        <v>551</v>
      </c>
      <c r="B114" s="385" t="s">
        <v>98</v>
      </c>
      <c r="C114" s="381">
        <v>12150</v>
      </c>
      <c r="D114" s="382">
        <v>72</v>
      </c>
      <c r="E114" s="383">
        <v>168.75</v>
      </c>
      <c r="F114" s="386">
        <f>VLOOKUP(E114,'[1]2025'!A$2:B$106,2)</f>
        <v>22</v>
      </c>
      <c r="G114" s="386" t="s">
        <v>3</v>
      </c>
      <c r="H114" s="114" t="s">
        <v>11</v>
      </c>
    </row>
    <row r="115" spans="1:8" s="369" customFormat="1" ht="15" customHeight="1" x14ac:dyDescent="0.25">
      <c r="A115" s="379" t="s">
        <v>554</v>
      </c>
      <c r="B115" s="380" t="s">
        <v>141</v>
      </c>
      <c r="C115" s="381">
        <v>3224</v>
      </c>
      <c r="D115" s="382">
        <v>29</v>
      </c>
      <c r="E115" s="383">
        <v>111.17241379310344</v>
      </c>
      <c r="F115" s="386" t="str">
        <f>VLOOKUP(E115,'[1]2025'!A$2:B$106,2)</f>
        <v>40</v>
      </c>
      <c r="G115" s="378" t="s">
        <v>7</v>
      </c>
      <c r="H115" s="114" t="s">
        <v>15</v>
      </c>
    </row>
    <row r="116" spans="1:8" s="369" customFormat="1" ht="15" customHeight="1" x14ac:dyDescent="0.25">
      <c r="A116" s="379" t="s">
        <v>550</v>
      </c>
      <c r="B116" s="380" t="s">
        <v>212</v>
      </c>
      <c r="C116" s="381">
        <v>14409</v>
      </c>
      <c r="D116" s="382">
        <v>106</v>
      </c>
      <c r="E116" s="383">
        <v>135.93396226415095</v>
      </c>
      <c r="F116" s="386" t="str">
        <f>VLOOKUP(E116,'[1]2025'!A$2:B$106,2)</f>
        <v>40</v>
      </c>
      <c r="G116" s="378" t="s">
        <v>7</v>
      </c>
      <c r="H116" s="388" t="s">
        <v>11</v>
      </c>
    </row>
    <row r="117" spans="1:8" s="369" customFormat="1" ht="15" customHeight="1" x14ac:dyDescent="0.25">
      <c r="A117" s="379" t="s">
        <v>564</v>
      </c>
      <c r="B117" s="385" t="s">
        <v>565</v>
      </c>
      <c r="C117" s="381">
        <v>16497</v>
      </c>
      <c r="D117" s="382">
        <v>101</v>
      </c>
      <c r="E117" s="383">
        <v>163.33663366336634</v>
      </c>
      <c r="F117" s="386">
        <f>VLOOKUP(E117,'[1]2025'!A$2:B$106,2)</f>
        <v>26</v>
      </c>
      <c r="G117" s="386" t="s">
        <v>3</v>
      </c>
      <c r="H117" s="114" t="s">
        <v>15</v>
      </c>
    </row>
    <row r="118" spans="1:8" s="369" customFormat="1" ht="15" customHeight="1" x14ac:dyDescent="0.25">
      <c r="A118" s="379" t="s">
        <v>555</v>
      </c>
      <c r="B118" s="385" t="s">
        <v>106</v>
      </c>
      <c r="C118" s="381">
        <v>12745</v>
      </c>
      <c r="D118" s="382">
        <v>95</v>
      </c>
      <c r="E118" s="383">
        <v>134.15789473684211</v>
      </c>
      <c r="F118" s="386" t="str">
        <f>VLOOKUP(E118,'[1]2025'!A$2:B$106,2)</f>
        <v>40</v>
      </c>
      <c r="G118" s="386" t="s">
        <v>3</v>
      </c>
      <c r="H118" s="114" t="s">
        <v>11</v>
      </c>
    </row>
    <row r="119" spans="1:8" s="369" customFormat="1" ht="15" customHeight="1" x14ac:dyDescent="0.25">
      <c r="A119" s="379" t="s">
        <v>542</v>
      </c>
      <c r="B119" s="385" t="s">
        <v>543</v>
      </c>
      <c r="C119" s="381">
        <v>7676</v>
      </c>
      <c r="D119" s="382">
        <v>42</v>
      </c>
      <c r="E119" s="383">
        <v>182.76190476190476</v>
      </c>
      <c r="F119" s="384" t="s">
        <v>177</v>
      </c>
      <c r="G119" s="386" t="s">
        <v>2</v>
      </c>
      <c r="H119" s="114" t="s">
        <v>11</v>
      </c>
    </row>
    <row r="120" spans="1:8" s="369" customFormat="1" ht="15" customHeight="1" x14ac:dyDescent="0.25">
      <c r="A120" s="379" t="s">
        <v>558</v>
      </c>
      <c r="B120" s="385" t="s">
        <v>559</v>
      </c>
      <c r="C120" s="381">
        <v>19814</v>
      </c>
      <c r="D120" s="382">
        <v>114</v>
      </c>
      <c r="E120" s="383">
        <v>173.80701754385964</v>
      </c>
      <c r="F120" s="386">
        <f>VLOOKUP(E120,'[1]2025'!A$2:B$106,2)</f>
        <v>19</v>
      </c>
      <c r="G120" s="386" t="s">
        <v>3</v>
      </c>
      <c r="H120" s="114" t="s">
        <v>15</v>
      </c>
    </row>
    <row r="121" spans="1:8" s="369" customFormat="1" ht="15" customHeight="1" x14ac:dyDescent="0.25">
      <c r="A121" s="379" t="s">
        <v>562</v>
      </c>
      <c r="B121" s="385" t="s">
        <v>563</v>
      </c>
      <c r="C121" s="381">
        <v>5108</v>
      </c>
      <c r="D121" s="382">
        <v>36</v>
      </c>
      <c r="E121" s="383">
        <v>141.88888888888889</v>
      </c>
      <c r="F121" s="386" t="str">
        <f>VLOOKUP(E121,'[1]2025'!A$2:B$106,2)</f>
        <v>40</v>
      </c>
      <c r="G121" s="386" t="s">
        <v>3</v>
      </c>
      <c r="H121" s="114" t="s">
        <v>312</v>
      </c>
    </row>
    <row r="122" spans="1:8" s="369" customFormat="1" ht="15" customHeight="1" x14ac:dyDescent="0.25">
      <c r="A122" s="379" t="s">
        <v>557</v>
      </c>
      <c r="B122" s="385" t="s">
        <v>244</v>
      </c>
      <c r="C122" s="381">
        <v>9000</v>
      </c>
      <c r="D122" s="382">
        <v>64</v>
      </c>
      <c r="E122" s="383">
        <v>140.625</v>
      </c>
      <c r="F122" s="386" t="str">
        <f>VLOOKUP(E122,'[1]2025'!A$2:B$106,2)</f>
        <v>40</v>
      </c>
      <c r="G122" s="386" t="s">
        <v>3</v>
      </c>
      <c r="H122" s="388" t="s">
        <v>15</v>
      </c>
    </row>
    <row r="123" spans="1:8" s="369" customFormat="1" ht="15" customHeight="1" x14ac:dyDescent="0.25">
      <c r="A123" s="379" t="s">
        <v>552</v>
      </c>
      <c r="B123" s="385" t="s">
        <v>93</v>
      </c>
      <c r="C123" s="381">
        <v>20405</v>
      </c>
      <c r="D123" s="382">
        <v>136</v>
      </c>
      <c r="E123" s="383">
        <v>150.03676470588235</v>
      </c>
      <c r="F123" s="386">
        <f>VLOOKUP(E123,'[1]2025'!A$2:B$106,2)</f>
        <v>35</v>
      </c>
      <c r="G123" s="386" t="s">
        <v>3</v>
      </c>
      <c r="H123" s="114" t="s">
        <v>11</v>
      </c>
    </row>
    <row r="124" spans="1:8" s="369" customFormat="1" ht="15" customHeight="1" x14ac:dyDescent="0.25">
      <c r="A124" s="379" t="s">
        <v>566</v>
      </c>
      <c r="B124" s="385" t="s">
        <v>111</v>
      </c>
      <c r="C124" s="381">
        <v>21395</v>
      </c>
      <c r="D124" s="382">
        <v>140</v>
      </c>
      <c r="E124" s="383">
        <v>152.82142857142858</v>
      </c>
      <c r="F124" s="386">
        <f>VLOOKUP(E124,'[1]2025'!A$2:B$106,2)</f>
        <v>34</v>
      </c>
      <c r="G124" s="386" t="s">
        <v>3</v>
      </c>
      <c r="H124" s="114" t="s">
        <v>15</v>
      </c>
    </row>
    <row r="125" spans="1:8" s="369" customFormat="1" ht="15" customHeight="1" x14ac:dyDescent="0.25">
      <c r="A125" s="379" t="s">
        <v>556</v>
      </c>
      <c r="B125" s="380" t="s">
        <v>171</v>
      </c>
      <c r="C125" s="381">
        <v>31109</v>
      </c>
      <c r="D125" s="382">
        <v>203</v>
      </c>
      <c r="E125" s="383">
        <v>153.2463054187192</v>
      </c>
      <c r="F125" s="386">
        <f>VLOOKUP(E125,'[1]2025'!A$2:B$106,2)</f>
        <v>33</v>
      </c>
      <c r="G125" s="378" t="s">
        <v>7</v>
      </c>
      <c r="H125" s="114" t="s">
        <v>11</v>
      </c>
    </row>
    <row r="126" spans="1:8" s="369" customFormat="1" ht="15" customHeight="1" x14ac:dyDescent="0.25">
      <c r="A126" s="379" t="s">
        <v>538</v>
      </c>
      <c r="B126" s="385" t="s">
        <v>539</v>
      </c>
      <c r="C126" s="381">
        <v>1232</v>
      </c>
      <c r="D126" s="382">
        <v>10</v>
      </c>
      <c r="E126" s="383">
        <v>123.2</v>
      </c>
      <c r="F126" s="384" t="s">
        <v>177</v>
      </c>
      <c r="G126" s="386" t="s">
        <v>2</v>
      </c>
      <c r="H126" s="114" t="s">
        <v>11</v>
      </c>
    </row>
    <row r="127" spans="1:8" s="369" customFormat="1" ht="15" customHeight="1" x14ac:dyDescent="0.25">
      <c r="A127" s="379" t="s">
        <v>552</v>
      </c>
      <c r="B127" s="385" t="s">
        <v>102</v>
      </c>
      <c r="C127" s="381">
        <v>12828</v>
      </c>
      <c r="D127" s="382">
        <v>73</v>
      </c>
      <c r="E127" s="383">
        <v>175.72602739726028</v>
      </c>
      <c r="F127" s="386">
        <f>VLOOKUP(E127,'[1]2025'!A$2:B$106,2)</f>
        <v>18</v>
      </c>
      <c r="G127" s="386" t="s">
        <v>3</v>
      </c>
      <c r="H127" s="126" t="s">
        <v>587</v>
      </c>
    </row>
    <row r="128" spans="1:8" s="369" customFormat="1" ht="15" customHeight="1" x14ac:dyDescent="0.25">
      <c r="A128" s="379" t="s">
        <v>536</v>
      </c>
      <c r="B128" s="385" t="s">
        <v>537</v>
      </c>
      <c r="C128" s="381">
        <v>434</v>
      </c>
      <c r="D128" s="382">
        <v>4</v>
      </c>
      <c r="E128" s="383">
        <v>108.5</v>
      </c>
      <c r="F128" s="384" t="s">
        <v>177</v>
      </c>
      <c r="G128" s="386" t="s">
        <v>2</v>
      </c>
      <c r="H128" s="114" t="s">
        <v>11</v>
      </c>
    </row>
    <row r="129" spans="1:10" s="369" customFormat="1" ht="15" customHeight="1" x14ac:dyDescent="0.25">
      <c r="A129" s="379" t="s">
        <v>553</v>
      </c>
      <c r="B129" s="385" t="s">
        <v>251</v>
      </c>
      <c r="C129" s="381">
        <v>7479</v>
      </c>
      <c r="D129" s="382">
        <v>47</v>
      </c>
      <c r="E129" s="383">
        <v>159.12765957446808</v>
      </c>
      <c r="F129" s="386">
        <f>VLOOKUP(E129,'[1]2025'!A$2:B$106,2)</f>
        <v>29</v>
      </c>
      <c r="G129" s="386" t="s">
        <v>3</v>
      </c>
      <c r="H129" s="114" t="s">
        <v>16</v>
      </c>
    </row>
    <row r="130" spans="1:10" s="369" customFormat="1" ht="15" customHeight="1" x14ac:dyDescent="0.25">
      <c r="A130" s="370" t="s">
        <v>586</v>
      </c>
      <c r="B130" s="371" t="s">
        <v>75</v>
      </c>
      <c r="C130" s="372"/>
      <c r="D130" s="375"/>
      <c r="E130" s="376"/>
      <c r="F130" s="376"/>
      <c r="G130" s="378" t="s">
        <v>8</v>
      </c>
      <c r="H130" s="126" t="s">
        <v>588</v>
      </c>
      <c r="I130" s="368"/>
    </row>
    <row r="131" spans="1:10" s="369" customFormat="1" ht="15" customHeight="1" x14ac:dyDescent="0.25">
      <c r="A131" s="379" t="s">
        <v>534</v>
      </c>
      <c r="B131" s="380" t="s">
        <v>535</v>
      </c>
      <c r="C131" s="381">
        <v>866</v>
      </c>
      <c r="D131" s="382">
        <v>6</v>
      </c>
      <c r="E131" s="383">
        <v>144.33333333333334</v>
      </c>
      <c r="F131" s="384" t="s">
        <v>177</v>
      </c>
      <c r="G131" s="378" t="s">
        <v>8</v>
      </c>
      <c r="H131" s="114" t="s">
        <v>11</v>
      </c>
    </row>
    <row r="132" spans="1:10" x14ac:dyDescent="0.2">
      <c r="J132" s="313"/>
    </row>
    <row r="133" spans="1:10" x14ac:dyDescent="0.2">
      <c r="J133" s="313"/>
    </row>
    <row r="134" spans="1:10" x14ac:dyDescent="0.2">
      <c r="J134" s="313"/>
    </row>
    <row r="135" spans="1:10" x14ac:dyDescent="0.2">
      <c r="J135" s="313"/>
    </row>
    <row r="136" spans="1:10" x14ac:dyDescent="0.2">
      <c r="J136" s="313"/>
    </row>
    <row r="137" spans="1:10" x14ac:dyDescent="0.2">
      <c r="J137" s="313"/>
    </row>
    <row r="138" spans="1:10" x14ac:dyDescent="0.2">
      <c r="J138" s="313"/>
    </row>
    <row r="139" spans="1:10" x14ac:dyDescent="0.2">
      <c r="J139" s="313"/>
    </row>
    <row r="140" spans="1:10" x14ac:dyDescent="0.2">
      <c r="J140" s="313"/>
    </row>
    <row r="142" spans="1:10" x14ac:dyDescent="0.2">
      <c r="J142" s="313"/>
    </row>
    <row r="143" spans="1:10" x14ac:dyDescent="0.2">
      <c r="J143" s="313"/>
    </row>
    <row r="144" spans="1:10" x14ac:dyDescent="0.2">
      <c r="J144" s="313"/>
    </row>
    <row r="145" spans="1:38" x14ac:dyDescent="0.2">
      <c r="J145" s="313"/>
    </row>
    <row r="146" spans="1:38" x14ac:dyDescent="0.2">
      <c r="J146" s="313"/>
    </row>
    <row r="147" spans="1:38" x14ac:dyDescent="0.2">
      <c r="J147" s="313"/>
    </row>
    <row r="155" spans="1:38" ht="14.65" customHeight="1" x14ac:dyDescent="0.2"/>
    <row r="158" spans="1:38" s="309" customFormat="1" x14ac:dyDescent="0.2">
      <c r="A158" s="308"/>
      <c r="B158" s="29"/>
      <c r="C158" s="29"/>
      <c r="D158" s="29"/>
      <c r="E158" s="29"/>
      <c r="F158" s="29"/>
      <c r="G158" s="143"/>
      <c r="H158" s="2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</row>
    <row r="159" spans="1:38" s="309" customFormat="1" x14ac:dyDescent="0.2">
      <c r="A159" s="308"/>
      <c r="B159" s="29"/>
      <c r="C159" s="29"/>
      <c r="D159" s="29"/>
      <c r="E159" s="29"/>
      <c r="F159" s="29"/>
      <c r="G159" s="143"/>
      <c r="H159" s="2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</row>
    <row r="160" spans="1:38" s="309" customFormat="1" x14ac:dyDescent="0.2">
      <c r="A160" s="308"/>
      <c r="B160" s="29"/>
      <c r="C160" s="29"/>
      <c r="D160" s="29"/>
      <c r="E160" s="29"/>
      <c r="F160" s="29"/>
      <c r="G160" s="143"/>
      <c r="H160" s="2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</row>
    <row r="161" spans="1:38" s="309" customFormat="1" x14ac:dyDescent="0.2">
      <c r="A161" s="308"/>
      <c r="B161" s="29"/>
      <c r="C161" s="29"/>
      <c r="D161" s="29"/>
      <c r="E161" s="29"/>
      <c r="F161" s="29"/>
      <c r="G161" s="143"/>
      <c r="H161" s="29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</row>
    <row r="162" spans="1:38" s="309" customFormat="1" x14ac:dyDescent="0.2">
      <c r="A162" s="308"/>
      <c r="B162" s="29"/>
      <c r="C162" s="29"/>
      <c r="D162" s="29"/>
      <c r="E162" s="29"/>
      <c r="F162" s="29"/>
      <c r="G162" s="143"/>
      <c r="H162" s="29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</row>
    <row r="163" spans="1:38" s="309" customFormat="1" x14ac:dyDescent="0.2">
      <c r="A163" s="308"/>
      <c r="B163" s="29"/>
      <c r="C163" s="29"/>
      <c r="D163" s="29"/>
      <c r="E163" s="29"/>
      <c r="F163" s="29"/>
      <c r="G163" s="143"/>
      <c r="H163" s="29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</row>
    <row r="164" spans="1:38" s="309" customFormat="1" x14ac:dyDescent="0.2">
      <c r="A164" s="308"/>
      <c r="B164" s="29"/>
      <c r="C164" s="29"/>
      <c r="D164" s="29"/>
      <c r="E164" s="29"/>
      <c r="F164" s="29"/>
      <c r="G164" s="143"/>
      <c r="H164" s="29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</row>
    <row r="165" spans="1:38" s="309" customFormat="1" x14ac:dyDescent="0.2">
      <c r="A165" s="308"/>
      <c r="B165" s="29"/>
      <c r="C165" s="29"/>
      <c r="D165" s="29"/>
      <c r="E165" s="29"/>
      <c r="F165" s="29"/>
      <c r="G165" s="143"/>
      <c r="H165" s="29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</row>
    <row r="166" spans="1:38" s="309" customFormat="1" x14ac:dyDescent="0.2">
      <c r="A166" s="308"/>
      <c r="B166" s="29"/>
      <c r="C166" s="29"/>
      <c r="D166" s="29"/>
      <c r="E166" s="29"/>
      <c r="F166" s="29"/>
      <c r="G166" s="143"/>
      <c r="H166" s="29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</row>
    <row r="167" spans="1:38" s="309" customFormat="1" x14ac:dyDescent="0.2">
      <c r="A167" s="308"/>
      <c r="B167" s="29"/>
      <c r="C167" s="29"/>
      <c r="D167" s="29"/>
      <c r="E167" s="29"/>
      <c r="F167" s="29"/>
      <c r="G167" s="143"/>
      <c r="H167" s="2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</row>
    <row r="168" spans="1:38" s="309" customFormat="1" x14ac:dyDescent="0.2">
      <c r="A168" s="308"/>
      <c r="B168" s="29"/>
      <c r="C168" s="29"/>
      <c r="D168" s="29"/>
      <c r="E168" s="29"/>
      <c r="F168" s="29"/>
      <c r="G168" s="143"/>
      <c r="H168" s="2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</row>
    <row r="169" spans="1:38" s="309" customFormat="1" x14ac:dyDescent="0.2">
      <c r="A169" s="308"/>
      <c r="B169" s="29"/>
      <c r="C169" s="29"/>
      <c r="D169" s="29"/>
      <c r="E169" s="29"/>
      <c r="F169" s="29"/>
      <c r="G169" s="143"/>
      <c r="H169" s="2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</row>
    <row r="170" spans="1:38" s="309" customFormat="1" x14ac:dyDescent="0.2">
      <c r="A170" s="308"/>
      <c r="B170" s="29"/>
      <c r="C170" s="29"/>
      <c r="D170" s="29"/>
      <c r="E170" s="29"/>
      <c r="F170" s="29"/>
      <c r="G170" s="143"/>
      <c r="H170" s="2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</row>
    <row r="171" spans="1:38" s="309" customFormat="1" x14ac:dyDescent="0.2">
      <c r="A171" s="308"/>
      <c r="B171" s="29"/>
      <c r="C171" s="29"/>
      <c r="D171" s="29"/>
      <c r="E171" s="29"/>
      <c r="F171" s="29"/>
      <c r="G171" s="143"/>
      <c r="H171" s="29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</row>
    <row r="172" spans="1:38" s="309" customFormat="1" x14ac:dyDescent="0.2">
      <c r="A172" s="308"/>
      <c r="B172" s="29"/>
      <c r="C172" s="29"/>
      <c r="D172" s="29"/>
      <c r="E172" s="29"/>
      <c r="F172" s="29"/>
      <c r="G172" s="143"/>
      <c r="H172" s="29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</row>
    <row r="173" spans="1:38" s="309" customFormat="1" x14ac:dyDescent="0.2">
      <c r="A173" s="308"/>
      <c r="B173" s="29"/>
      <c r="C173" s="29"/>
      <c r="D173" s="29"/>
      <c r="E173" s="29"/>
      <c r="F173" s="29"/>
      <c r="G173" s="143"/>
      <c r="H173" s="29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</row>
    <row r="174" spans="1:38" s="309" customFormat="1" x14ac:dyDescent="0.2">
      <c r="A174" s="308"/>
      <c r="B174" s="29"/>
      <c r="C174" s="29"/>
      <c r="D174" s="29"/>
      <c r="E174" s="29"/>
      <c r="F174" s="29"/>
      <c r="G174" s="143"/>
      <c r="H174" s="29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</row>
    <row r="175" spans="1:38" s="309" customFormat="1" x14ac:dyDescent="0.2">
      <c r="A175" s="308"/>
      <c r="B175" s="29"/>
      <c r="C175" s="29"/>
      <c r="D175" s="29"/>
      <c r="E175" s="29"/>
      <c r="F175" s="29"/>
      <c r="G175" s="143"/>
      <c r="H175" s="29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</row>
    <row r="176" spans="1:38" s="309" customFormat="1" x14ac:dyDescent="0.2">
      <c r="A176" s="308"/>
      <c r="B176" s="29"/>
      <c r="C176" s="29"/>
      <c r="D176" s="29"/>
      <c r="E176" s="29"/>
      <c r="F176" s="29"/>
      <c r="G176" s="143"/>
      <c r="H176" s="29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</row>
    <row r="177" spans="1:38" s="309" customFormat="1" x14ac:dyDescent="0.2">
      <c r="A177" s="308"/>
      <c r="B177" s="29"/>
      <c r="C177" s="29"/>
      <c r="D177" s="29"/>
      <c r="E177" s="29"/>
      <c r="F177" s="29"/>
      <c r="G177" s="143"/>
      <c r="H177" s="29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</row>
    <row r="178" spans="1:38" s="309" customFormat="1" x14ac:dyDescent="0.2">
      <c r="A178" s="308"/>
      <c r="B178" s="29"/>
      <c r="C178" s="29"/>
      <c r="D178" s="29"/>
      <c r="E178" s="29"/>
      <c r="F178" s="29"/>
      <c r="G178" s="143"/>
      <c r="H178" s="29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</row>
    <row r="179" spans="1:38" s="309" customFormat="1" x14ac:dyDescent="0.2">
      <c r="A179" s="308"/>
      <c r="B179" s="29"/>
      <c r="C179" s="29"/>
      <c r="D179" s="29"/>
      <c r="E179" s="29"/>
      <c r="F179" s="29"/>
      <c r="G179" s="143"/>
      <c r="H179" s="29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</row>
    <row r="180" spans="1:38" s="309" customFormat="1" x14ac:dyDescent="0.2">
      <c r="A180" s="308"/>
      <c r="B180" s="29"/>
      <c r="C180" s="29"/>
      <c r="D180" s="29"/>
      <c r="E180" s="29"/>
      <c r="F180" s="29"/>
      <c r="G180" s="143"/>
      <c r="H180" s="2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</row>
    <row r="181" spans="1:38" s="309" customFormat="1" x14ac:dyDescent="0.2">
      <c r="A181" s="308"/>
      <c r="B181" s="29"/>
      <c r="C181" s="29"/>
      <c r="D181" s="29"/>
      <c r="E181" s="29"/>
      <c r="F181" s="29"/>
      <c r="G181" s="143"/>
      <c r="H181" s="29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</row>
    <row r="182" spans="1:38" s="309" customFormat="1" x14ac:dyDescent="0.2">
      <c r="A182" s="308"/>
      <c r="B182" s="29"/>
      <c r="C182" s="29"/>
      <c r="D182" s="29"/>
      <c r="E182" s="29"/>
      <c r="F182" s="29"/>
      <c r="G182" s="143"/>
      <c r="H182" s="29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</row>
    <row r="183" spans="1:38" s="309" customFormat="1" x14ac:dyDescent="0.2">
      <c r="A183" s="308"/>
      <c r="B183" s="29"/>
      <c r="C183" s="29"/>
      <c r="D183" s="29"/>
      <c r="E183" s="29"/>
      <c r="F183" s="29"/>
      <c r="G183" s="143"/>
      <c r="H183" s="29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</row>
    <row r="184" spans="1:38" s="309" customFormat="1" x14ac:dyDescent="0.2">
      <c r="A184" s="308"/>
      <c r="B184" s="29"/>
      <c r="C184" s="29"/>
      <c r="D184" s="29"/>
      <c r="E184" s="29"/>
      <c r="F184" s="29"/>
      <c r="G184" s="143"/>
      <c r="H184" s="29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</row>
    <row r="185" spans="1:38" s="309" customFormat="1" x14ac:dyDescent="0.2">
      <c r="A185" s="308"/>
      <c r="B185" s="29"/>
      <c r="C185" s="29"/>
      <c r="D185" s="29"/>
      <c r="E185" s="29"/>
      <c r="F185" s="29"/>
      <c r="G185" s="143"/>
      <c r="H185" s="29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</row>
    <row r="186" spans="1:38" s="309" customFormat="1" x14ac:dyDescent="0.2">
      <c r="A186" s="308"/>
      <c r="B186" s="29"/>
      <c r="C186" s="29"/>
      <c r="D186" s="29"/>
      <c r="E186" s="29"/>
      <c r="F186" s="29"/>
      <c r="G186" s="143"/>
      <c r="H186" s="29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</row>
    <row r="187" spans="1:38" s="309" customFormat="1" x14ac:dyDescent="0.2">
      <c r="A187" s="308"/>
      <c r="B187" s="29"/>
      <c r="C187" s="29"/>
      <c r="D187" s="29"/>
      <c r="E187" s="29"/>
      <c r="F187" s="29"/>
      <c r="G187" s="143"/>
      <c r="H187" s="29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</row>
    <row r="188" spans="1:38" s="309" customFormat="1" x14ac:dyDescent="0.2">
      <c r="A188" s="308"/>
      <c r="B188" s="29"/>
      <c r="C188" s="29"/>
      <c r="D188" s="29"/>
      <c r="E188" s="29"/>
      <c r="F188" s="29"/>
      <c r="G188" s="143"/>
      <c r="H188" s="29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</row>
    <row r="189" spans="1:38" s="309" customFormat="1" x14ac:dyDescent="0.2">
      <c r="A189" s="308"/>
      <c r="B189" s="29"/>
      <c r="C189" s="29"/>
      <c r="D189" s="29"/>
      <c r="E189" s="29"/>
      <c r="F189" s="29"/>
      <c r="G189" s="143"/>
      <c r="H189" s="2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</row>
    <row r="190" spans="1:38" s="309" customFormat="1" x14ac:dyDescent="0.2">
      <c r="A190" s="308"/>
      <c r="B190" s="29"/>
      <c r="C190" s="29"/>
      <c r="D190" s="29"/>
      <c r="E190" s="29"/>
      <c r="F190" s="29"/>
      <c r="G190" s="143"/>
      <c r="H190" s="2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</row>
    <row r="191" spans="1:38" s="309" customFormat="1" x14ac:dyDescent="0.2">
      <c r="A191" s="308"/>
      <c r="B191" s="29"/>
      <c r="C191" s="29"/>
      <c r="D191" s="29"/>
      <c r="E191" s="29"/>
      <c r="F191" s="29"/>
      <c r="G191" s="143"/>
      <c r="H191" s="29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</row>
    <row r="192" spans="1:38" s="309" customFormat="1" x14ac:dyDescent="0.2">
      <c r="A192" s="308"/>
      <c r="B192" s="29"/>
      <c r="C192" s="29"/>
      <c r="D192" s="29"/>
      <c r="E192" s="29"/>
      <c r="F192" s="29"/>
      <c r="G192" s="143"/>
      <c r="H192" s="29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</row>
    <row r="193" spans="1:38" s="309" customFormat="1" x14ac:dyDescent="0.2">
      <c r="A193" s="308"/>
      <c r="B193" s="29"/>
      <c r="C193" s="29"/>
      <c r="D193" s="29"/>
      <c r="E193" s="29"/>
      <c r="F193" s="29"/>
      <c r="G193" s="143"/>
      <c r="H193" s="29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</row>
    <row r="194" spans="1:38" s="309" customFormat="1" x14ac:dyDescent="0.2">
      <c r="A194" s="308"/>
      <c r="B194" s="29"/>
      <c r="C194" s="29"/>
      <c r="D194" s="29"/>
      <c r="E194" s="29"/>
      <c r="F194" s="29"/>
      <c r="G194" s="143"/>
      <c r="H194" s="2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</row>
    <row r="195" spans="1:38" s="309" customFormat="1" x14ac:dyDescent="0.2">
      <c r="A195" s="308"/>
      <c r="B195" s="29"/>
      <c r="C195" s="29"/>
      <c r="D195" s="29"/>
      <c r="E195" s="29"/>
      <c r="F195" s="29"/>
      <c r="G195" s="143"/>
      <c r="H195" s="29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</row>
    <row r="196" spans="1:38" s="309" customFormat="1" ht="15" customHeight="1" x14ac:dyDescent="0.2">
      <c r="A196" s="308"/>
      <c r="B196" s="29"/>
      <c r="C196" s="29"/>
      <c r="D196" s="29"/>
      <c r="E196" s="29"/>
      <c r="F196" s="29"/>
      <c r="G196" s="143"/>
      <c r="H196" s="29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</row>
    <row r="197" spans="1:38" s="309" customFormat="1" x14ac:dyDescent="0.2">
      <c r="A197" s="308"/>
      <c r="B197" s="29"/>
      <c r="C197" s="29"/>
      <c r="D197" s="29"/>
      <c r="E197" s="29"/>
      <c r="F197" s="29"/>
      <c r="G197" s="143"/>
      <c r="H197" s="29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</row>
    <row r="198" spans="1:38" s="309" customFormat="1" x14ac:dyDescent="0.2">
      <c r="A198" s="308"/>
      <c r="B198" s="29"/>
      <c r="C198" s="29"/>
      <c r="D198" s="29"/>
      <c r="E198" s="29"/>
      <c r="F198" s="29"/>
      <c r="G198" s="143"/>
      <c r="H198" s="29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</row>
    <row r="199" spans="1:38" s="309" customFormat="1" x14ac:dyDescent="0.2">
      <c r="A199" s="308"/>
      <c r="B199" s="29"/>
      <c r="C199" s="29"/>
      <c r="D199" s="29"/>
      <c r="E199" s="29"/>
      <c r="F199" s="29"/>
      <c r="G199" s="143"/>
      <c r="H199" s="29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</row>
    <row r="200" spans="1:38" s="309" customFormat="1" x14ac:dyDescent="0.2">
      <c r="A200" s="308"/>
      <c r="B200" s="29"/>
      <c r="C200" s="29"/>
      <c r="D200" s="29"/>
      <c r="E200" s="29"/>
      <c r="F200" s="29"/>
      <c r="G200" s="143"/>
      <c r="H200" s="29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</row>
    <row r="201" spans="1:38" s="309" customFormat="1" x14ac:dyDescent="0.2">
      <c r="A201" s="308"/>
      <c r="B201" s="29"/>
      <c r="C201" s="29"/>
      <c r="D201" s="29"/>
      <c r="E201" s="29"/>
      <c r="F201" s="29"/>
      <c r="G201" s="143"/>
      <c r="H201" s="29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</row>
    <row r="202" spans="1:38" s="309" customFormat="1" x14ac:dyDescent="0.2">
      <c r="A202" s="308"/>
      <c r="B202" s="29"/>
      <c r="C202" s="29"/>
      <c r="D202" s="29"/>
      <c r="E202" s="29"/>
      <c r="F202" s="29"/>
      <c r="G202" s="143"/>
      <c r="H202" s="29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</row>
    <row r="203" spans="1:38" s="309" customFormat="1" x14ac:dyDescent="0.2">
      <c r="A203" s="308"/>
      <c r="B203" s="29"/>
      <c r="C203" s="29"/>
      <c r="D203" s="29"/>
      <c r="E203" s="29"/>
      <c r="F203" s="29"/>
      <c r="G203" s="143"/>
      <c r="H203" s="29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</row>
    <row r="204" spans="1:38" s="309" customFormat="1" x14ac:dyDescent="0.2">
      <c r="A204" s="308"/>
      <c r="B204" s="29"/>
      <c r="C204" s="29"/>
      <c r="D204" s="29"/>
      <c r="E204" s="29"/>
      <c r="F204" s="29"/>
      <c r="G204" s="143"/>
      <c r="H204" s="29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</row>
    <row r="205" spans="1:38" s="309" customFormat="1" x14ac:dyDescent="0.2">
      <c r="A205" s="308"/>
      <c r="B205" s="29"/>
      <c r="C205" s="29"/>
      <c r="D205" s="29"/>
      <c r="E205" s="29"/>
      <c r="F205" s="29"/>
      <c r="G205" s="143"/>
      <c r="H205" s="29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</row>
    <row r="206" spans="1:38" s="309" customFormat="1" x14ac:dyDescent="0.2">
      <c r="A206" s="308"/>
      <c r="B206" s="29"/>
      <c r="C206" s="29"/>
      <c r="D206" s="29"/>
      <c r="E206" s="29"/>
      <c r="F206" s="29"/>
      <c r="G206" s="143"/>
      <c r="H206" s="29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</row>
    <row r="207" spans="1:38" s="309" customFormat="1" x14ac:dyDescent="0.2">
      <c r="A207" s="308"/>
      <c r="B207" s="29"/>
      <c r="C207" s="29"/>
      <c r="D207" s="29"/>
      <c r="E207" s="29"/>
      <c r="F207" s="29"/>
      <c r="G207" s="143"/>
      <c r="H207" s="29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</row>
    <row r="208" spans="1:38" s="309" customFormat="1" x14ac:dyDescent="0.2">
      <c r="A208" s="308"/>
      <c r="B208" s="29"/>
      <c r="C208" s="29"/>
      <c r="D208" s="29"/>
      <c r="E208" s="29"/>
      <c r="F208" s="29"/>
      <c r="G208" s="143"/>
      <c r="H208" s="29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</row>
    <row r="209" spans="1:38" s="309" customFormat="1" x14ac:dyDescent="0.2">
      <c r="A209" s="308"/>
      <c r="B209" s="29"/>
      <c r="C209" s="29"/>
      <c r="D209" s="29"/>
      <c r="E209" s="29"/>
      <c r="F209" s="29"/>
      <c r="G209" s="143"/>
      <c r="H209" s="29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</row>
    <row r="210" spans="1:38" s="309" customFormat="1" x14ac:dyDescent="0.2">
      <c r="A210" s="308"/>
      <c r="B210" s="29"/>
      <c r="C210" s="29"/>
      <c r="D210" s="29"/>
      <c r="E210" s="29"/>
      <c r="F210" s="29"/>
      <c r="G210" s="143"/>
      <c r="H210" s="29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</row>
    <row r="211" spans="1:38" s="309" customFormat="1" x14ac:dyDescent="0.2">
      <c r="A211" s="308"/>
      <c r="B211" s="29"/>
      <c r="C211" s="29"/>
      <c r="D211" s="29"/>
      <c r="E211" s="29"/>
      <c r="F211" s="29"/>
      <c r="G211" s="143"/>
      <c r="H211" s="29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</row>
    <row r="212" spans="1:38" s="309" customFormat="1" x14ac:dyDescent="0.2">
      <c r="A212" s="308"/>
      <c r="B212" s="29"/>
      <c r="C212" s="29"/>
      <c r="D212" s="29"/>
      <c r="E212" s="29"/>
      <c r="F212" s="29"/>
      <c r="G212" s="143"/>
      <c r="H212" s="29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</row>
    <row r="213" spans="1:38" s="309" customFormat="1" x14ac:dyDescent="0.2">
      <c r="A213" s="308"/>
      <c r="B213" s="29"/>
      <c r="C213" s="29"/>
      <c r="D213" s="29"/>
      <c r="E213" s="29"/>
      <c r="F213" s="29"/>
      <c r="G213" s="143"/>
      <c r="H213" s="29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</row>
    <row r="214" spans="1:38" s="309" customFormat="1" x14ac:dyDescent="0.2">
      <c r="A214" s="308"/>
      <c r="B214" s="29"/>
      <c r="C214" s="29"/>
      <c r="D214" s="29"/>
      <c r="E214" s="29"/>
      <c r="F214" s="29"/>
      <c r="G214" s="143"/>
      <c r="H214" s="29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</row>
    <row r="215" spans="1:38" s="309" customFormat="1" x14ac:dyDescent="0.2">
      <c r="A215" s="308"/>
      <c r="B215" s="29"/>
      <c r="C215" s="29"/>
      <c r="D215" s="29"/>
      <c r="E215" s="29"/>
      <c r="F215" s="29"/>
      <c r="G215" s="143"/>
      <c r="H215" s="29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</row>
    <row r="216" spans="1:38" s="309" customFormat="1" x14ac:dyDescent="0.2">
      <c r="A216" s="308"/>
      <c r="B216" s="29"/>
      <c r="C216" s="29"/>
      <c r="D216" s="29"/>
      <c r="E216" s="29"/>
      <c r="F216" s="29"/>
      <c r="G216" s="143"/>
      <c r="H216" s="29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</row>
    <row r="217" spans="1:38" s="309" customFormat="1" x14ac:dyDescent="0.2">
      <c r="A217" s="308"/>
      <c r="B217" s="29"/>
      <c r="C217" s="29"/>
      <c r="D217" s="29"/>
      <c r="E217" s="29"/>
      <c r="F217" s="29"/>
      <c r="G217" s="143"/>
      <c r="H217" s="29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</row>
    <row r="218" spans="1:38" s="309" customFormat="1" x14ac:dyDescent="0.2">
      <c r="A218" s="308"/>
      <c r="B218" s="29"/>
      <c r="C218" s="29"/>
      <c r="D218" s="29"/>
      <c r="E218" s="29"/>
      <c r="F218" s="29"/>
      <c r="G218" s="143"/>
      <c r="H218" s="29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</row>
    <row r="219" spans="1:38" s="309" customFormat="1" x14ac:dyDescent="0.2">
      <c r="A219" s="308"/>
      <c r="B219" s="29"/>
      <c r="C219" s="29"/>
      <c r="D219" s="29"/>
      <c r="E219" s="29"/>
      <c r="F219" s="29"/>
      <c r="G219" s="143"/>
      <c r="H219" s="29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</row>
    <row r="220" spans="1:38" s="309" customFormat="1" x14ac:dyDescent="0.2">
      <c r="A220" s="308"/>
      <c r="B220" s="29"/>
      <c r="C220" s="29"/>
      <c r="D220" s="29"/>
      <c r="E220" s="29"/>
      <c r="F220" s="29"/>
      <c r="G220" s="143"/>
      <c r="H220" s="29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</row>
    <row r="221" spans="1:38" s="309" customFormat="1" x14ac:dyDescent="0.2">
      <c r="A221" s="308"/>
      <c r="B221" s="29"/>
      <c r="C221" s="29"/>
      <c r="D221" s="29"/>
      <c r="E221" s="29"/>
      <c r="F221" s="29"/>
      <c r="G221" s="143"/>
      <c r="H221" s="29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</row>
    <row r="222" spans="1:38" s="309" customFormat="1" x14ac:dyDescent="0.2">
      <c r="A222" s="308"/>
      <c r="B222" s="29"/>
      <c r="C222" s="29"/>
      <c r="D222" s="29"/>
      <c r="E222" s="29"/>
      <c r="F222" s="29"/>
      <c r="G222" s="143"/>
      <c r="H222" s="29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</row>
    <row r="223" spans="1:38" s="309" customFormat="1" x14ac:dyDescent="0.2">
      <c r="A223" s="308"/>
      <c r="B223" s="29"/>
      <c r="C223" s="29"/>
      <c r="D223" s="29"/>
      <c r="E223" s="29"/>
      <c r="F223" s="29"/>
      <c r="G223" s="143"/>
      <c r="H223" s="29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</row>
    <row r="224" spans="1:38" s="309" customFormat="1" x14ac:dyDescent="0.2">
      <c r="A224" s="308"/>
      <c r="B224" s="29"/>
      <c r="C224" s="29"/>
      <c r="D224" s="29"/>
      <c r="E224" s="29"/>
      <c r="F224" s="29"/>
      <c r="G224" s="143"/>
      <c r="H224" s="29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</row>
    <row r="225" spans="1:38" s="309" customFormat="1" x14ac:dyDescent="0.2">
      <c r="A225" s="308"/>
      <c r="B225" s="29"/>
      <c r="C225" s="29"/>
      <c r="D225" s="29"/>
      <c r="E225" s="29"/>
      <c r="F225" s="29"/>
      <c r="G225" s="143"/>
      <c r="H225" s="29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</row>
    <row r="226" spans="1:38" s="309" customFormat="1" x14ac:dyDescent="0.2">
      <c r="A226" s="308"/>
      <c r="B226" s="29"/>
      <c r="C226" s="29"/>
      <c r="D226" s="29"/>
      <c r="E226" s="29"/>
      <c r="F226" s="29"/>
      <c r="G226" s="143"/>
      <c r="H226" s="29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</row>
    <row r="227" spans="1:38" s="309" customFormat="1" x14ac:dyDescent="0.2">
      <c r="A227" s="308"/>
      <c r="B227" s="29"/>
      <c r="C227" s="29"/>
      <c r="D227" s="29"/>
      <c r="E227" s="29"/>
      <c r="F227" s="29"/>
      <c r="G227" s="143"/>
      <c r="H227" s="29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</row>
    <row r="228" spans="1:38" s="309" customFormat="1" x14ac:dyDescent="0.2">
      <c r="A228" s="308"/>
      <c r="B228" s="29"/>
      <c r="C228" s="29"/>
      <c r="D228" s="29"/>
      <c r="E228" s="29"/>
      <c r="F228" s="29"/>
      <c r="G228" s="143"/>
      <c r="H228" s="29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</row>
    <row r="229" spans="1:38" s="309" customFormat="1" x14ac:dyDescent="0.2">
      <c r="A229" s="308"/>
      <c r="B229" s="29"/>
      <c r="C229" s="29"/>
      <c r="D229" s="29"/>
      <c r="E229" s="29"/>
      <c r="F229" s="29"/>
      <c r="G229" s="143"/>
      <c r="H229" s="29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</row>
    <row r="230" spans="1:38" s="309" customFormat="1" x14ac:dyDescent="0.2">
      <c r="A230" s="308"/>
      <c r="B230" s="29"/>
      <c r="C230" s="29"/>
      <c r="D230" s="29"/>
      <c r="E230" s="29"/>
      <c r="F230" s="29"/>
      <c r="G230" s="143"/>
      <c r="H230" s="29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</row>
    <row r="231" spans="1:38" s="309" customFormat="1" x14ac:dyDescent="0.2">
      <c r="A231" s="308"/>
      <c r="B231" s="29"/>
      <c r="C231" s="29"/>
      <c r="D231" s="29"/>
      <c r="E231" s="29"/>
      <c r="F231" s="29"/>
      <c r="G231" s="143"/>
      <c r="H231" s="29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</row>
    <row r="232" spans="1:38" s="309" customFormat="1" x14ac:dyDescent="0.2">
      <c r="A232" s="308"/>
      <c r="B232" s="29"/>
      <c r="C232" s="29"/>
      <c r="D232" s="29"/>
      <c r="E232" s="29"/>
      <c r="F232" s="29"/>
      <c r="G232" s="143"/>
      <c r="H232" s="29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</row>
    <row r="233" spans="1:38" s="309" customFormat="1" x14ac:dyDescent="0.2">
      <c r="A233" s="308"/>
      <c r="B233" s="29"/>
      <c r="C233" s="29"/>
      <c r="D233" s="29"/>
      <c r="E233" s="29"/>
      <c r="F233" s="29"/>
      <c r="G233" s="143"/>
      <c r="H233" s="29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</row>
    <row r="234" spans="1:38" s="309" customFormat="1" x14ac:dyDescent="0.2">
      <c r="A234" s="308"/>
      <c r="B234" s="29"/>
      <c r="C234" s="29"/>
      <c r="D234" s="29"/>
      <c r="E234" s="29"/>
      <c r="F234" s="29"/>
      <c r="G234" s="143"/>
      <c r="H234" s="29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</row>
    <row r="235" spans="1:38" s="309" customFormat="1" x14ac:dyDescent="0.2">
      <c r="A235" s="308"/>
      <c r="B235" s="29"/>
      <c r="C235" s="29"/>
      <c r="D235" s="29"/>
      <c r="E235" s="29"/>
      <c r="F235" s="29"/>
      <c r="G235" s="143"/>
      <c r="H235" s="29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</row>
    <row r="236" spans="1:38" s="309" customFormat="1" x14ac:dyDescent="0.2">
      <c r="A236" s="308"/>
      <c r="B236" s="29"/>
      <c r="C236" s="29"/>
      <c r="D236" s="29"/>
      <c r="E236" s="29"/>
      <c r="F236" s="29"/>
      <c r="G236" s="143"/>
      <c r="H236" s="29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</row>
    <row r="237" spans="1:38" s="309" customFormat="1" x14ac:dyDescent="0.2">
      <c r="A237" s="308"/>
      <c r="B237" s="29"/>
      <c r="C237" s="29"/>
      <c r="D237" s="29"/>
      <c r="E237" s="29"/>
      <c r="F237" s="29"/>
      <c r="G237" s="143"/>
      <c r="H237" s="29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</row>
    <row r="238" spans="1:38" s="309" customFormat="1" x14ac:dyDescent="0.2">
      <c r="A238" s="308"/>
      <c r="B238" s="29"/>
      <c r="C238" s="29"/>
      <c r="D238" s="29"/>
      <c r="E238" s="29"/>
      <c r="F238" s="29"/>
      <c r="G238" s="143"/>
      <c r="H238" s="29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</row>
    <row r="239" spans="1:38" s="309" customFormat="1" x14ac:dyDescent="0.2">
      <c r="A239" s="308"/>
      <c r="B239" s="29"/>
      <c r="C239" s="29"/>
      <c r="D239" s="29"/>
      <c r="E239" s="29"/>
      <c r="F239" s="29"/>
      <c r="G239" s="143"/>
      <c r="H239" s="29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</row>
    <row r="240" spans="1:38" s="309" customFormat="1" x14ac:dyDescent="0.2">
      <c r="A240" s="308"/>
      <c r="B240" s="29"/>
      <c r="C240" s="29"/>
      <c r="D240" s="29"/>
      <c r="E240" s="29"/>
      <c r="F240" s="29"/>
      <c r="G240" s="143"/>
      <c r="H240" s="29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</row>
    <row r="241" spans="1:38" s="309" customFormat="1" x14ac:dyDescent="0.2">
      <c r="A241" s="308"/>
      <c r="B241" s="29"/>
      <c r="C241" s="29"/>
      <c r="D241" s="29"/>
      <c r="E241" s="29"/>
      <c r="F241" s="29"/>
      <c r="G241" s="143"/>
      <c r="H241" s="29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</row>
    <row r="242" spans="1:38" s="309" customFormat="1" x14ac:dyDescent="0.2">
      <c r="A242" s="308"/>
      <c r="B242" s="29"/>
      <c r="C242" s="29"/>
      <c r="D242" s="29"/>
      <c r="E242" s="29"/>
      <c r="F242" s="29"/>
      <c r="G242" s="143"/>
      <c r="H242" s="29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</row>
    <row r="243" spans="1:38" s="309" customFormat="1" x14ac:dyDescent="0.2">
      <c r="A243" s="308"/>
      <c r="B243" s="29"/>
      <c r="C243" s="29"/>
      <c r="D243" s="29"/>
      <c r="E243" s="29"/>
      <c r="F243" s="29"/>
      <c r="G243" s="143"/>
      <c r="H243" s="29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</row>
    <row r="244" spans="1:38" s="309" customFormat="1" x14ac:dyDescent="0.2">
      <c r="A244" s="308"/>
      <c r="B244" s="29"/>
      <c r="C244" s="29"/>
      <c r="D244" s="29"/>
      <c r="E244" s="29"/>
      <c r="F244" s="29"/>
      <c r="G244" s="143"/>
      <c r="H244" s="29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</row>
    <row r="245" spans="1:38" s="309" customFormat="1" x14ac:dyDescent="0.2">
      <c r="A245" s="308"/>
      <c r="B245" s="29"/>
      <c r="C245" s="29"/>
      <c r="D245" s="29"/>
      <c r="E245" s="29"/>
      <c r="F245" s="29"/>
      <c r="G245" s="143"/>
      <c r="H245" s="29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</row>
    <row r="246" spans="1:38" s="309" customFormat="1" x14ac:dyDescent="0.2">
      <c r="A246" s="308"/>
      <c r="B246" s="29"/>
      <c r="C246" s="29"/>
      <c r="D246" s="29"/>
      <c r="E246" s="29"/>
      <c r="F246" s="29"/>
      <c r="G246" s="143"/>
      <c r="H246" s="29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</row>
    <row r="247" spans="1:38" s="309" customFormat="1" x14ac:dyDescent="0.2">
      <c r="A247" s="308"/>
      <c r="B247" s="29"/>
      <c r="C247" s="29"/>
      <c r="D247" s="29"/>
      <c r="E247" s="29"/>
      <c r="F247" s="29"/>
      <c r="G247" s="143"/>
      <c r="H247" s="29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</row>
    <row r="248" spans="1:38" s="309" customFormat="1" x14ac:dyDescent="0.2">
      <c r="A248" s="308"/>
      <c r="B248" s="29"/>
      <c r="C248" s="29"/>
      <c r="D248" s="29"/>
      <c r="E248" s="29"/>
      <c r="F248" s="29"/>
      <c r="G248" s="143"/>
      <c r="H248" s="29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</row>
    <row r="249" spans="1:38" s="309" customFormat="1" x14ac:dyDescent="0.2">
      <c r="A249" s="308"/>
      <c r="B249" s="29"/>
      <c r="C249" s="29"/>
      <c r="D249" s="29"/>
      <c r="E249" s="29"/>
      <c r="F249" s="29"/>
      <c r="G249" s="143"/>
      <c r="H249" s="29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</row>
    <row r="250" spans="1:38" s="309" customFormat="1" x14ac:dyDescent="0.2">
      <c r="A250" s="308"/>
      <c r="B250" s="29"/>
      <c r="C250" s="29"/>
      <c r="D250" s="29"/>
      <c r="E250" s="29"/>
      <c r="F250" s="29"/>
      <c r="G250" s="143"/>
      <c r="H250" s="29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</row>
    <row r="251" spans="1:38" s="309" customFormat="1" x14ac:dyDescent="0.2">
      <c r="A251" s="308"/>
      <c r="B251" s="29"/>
      <c r="C251" s="29"/>
      <c r="D251" s="29"/>
      <c r="E251" s="29"/>
      <c r="F251" s="29"/>
      <c r="G251" s="143"/>
      <c r="H251" s="29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</row>
    <row r="252" spans="1:38" s="309" customFormat="1" x14ac:dyDescent="0.2">
      <c r="A252" s="308"/>
      <c r="B252" s="29"/>
      <c r="C252" s="29"/>
      <c r="D252" s="29"/>
      <c r="E252" s="29"/>
      <c r="F252" s="29"/>
      <c r="G252" s="143"/>
      <c r="H252" s="29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</row>
    <row r="253" spans="1:38" s="309" customFormat="1" x14ac:dyDescent="0.2">
      <c r="A253" s="308"/>
      <c r="B253" s="29"/>
      <c r="C253" s="29"/>
      <c r="D253" s="29"/>
      <c r="E253" s="29"/>
      <c r="F253" s="29"/>
      <c r="G253" s="143"/>
      <c r="H253" s="29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</row>
    <row r="254" spans="1:38" s="309" customFormat="1" x14ac:dyDescent="0.2">
      <c r="A254" s="308"/>
      <c r="B254" s="29"/>
      <c r="C254" s="29"/>
      <c r="D254" s="29"/>
      <c r="E254" s="29"/>
      <c r="F254" s="29"/>
      <c r="G254" s="143"/>
      <c r="H254" s="29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</row>
    <row r="255" spans="1:38" s="309" customFormat="1" x14ac:dyDescent="0.2">
      <c r="A255" s="308"/>
      <c r="B255" s="29"/>
      <c r="C255" s="29"/>
      <c r="D255" s="29"/>
      <c r="E255" s="29"/>
      <c r="F255" s="29"/>
      <c r="G255" s="143"/>
      <c r="H255" s="29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</row>
    <row r="256" spans="1:38" s="309" customFormat="1" x14ac:dyDescent="0.2">
      <c r="A256" s="308"/>
      <c r="B256" s="29"/>
      <c r="C256" s="29"/>
      <c r="D256" s="29"/>
      <c r="E256" s="29"/>
      <c r="F256" s="29"/>
      <c r="G256" s="143"/>
      <c r="H256" s="29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</row>
    <row r="257" spans="1:38" s="309" customFormat="1" x14ac:dyDescent="0.2">
      <c r="A257" s="308"/>
      <c r="B257" s="29"/>
      <c r="C257" s="29"/>
      <c r="D257" s="29"/>
      <c r="E257" s="29"/>
      <c r="F257" s="29"/>
      <c r="G257" s="143"/>
      <c r="H257" s="29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</row>
    <row r="258" spans="1:38" s="309" customFormat="1" x14ac:dyDescent="0.2">
      <c r="A258" s="308"/>
      <c r="B258" s="29"/>
      <c r="C258" s="29"/>
      <c r="D258" s="29"/>
      <c r="E258" s="29"/>
      <c r="F258" s="29"/>
      <c r="G258" s="143"/>
      <c r="H258" s="29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</row>
    <row r="259" spans="1:38" s="309" customFormat="1" x14ac:dyDescent="0.2">
      <c r="A259" s="308"/>
      <c r="B259" s="29"/>
      <c r="C259" s="29"/>
      <c r="D259" s="29"/>
      <c r="E259" s="29"/>
      <c r="F259" s="29"/>
      <c r="G259" s="143"/>
      <c r="H259" s="29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</row>
    <row r="260" spans="1:38" s="309" customFormat="1" x14ac:dyDescent="0.2">
      <c r="A260" s="308"/>
      <c r="B260" s="29"/>
      <c r="C260" s="29"/>
      <c r="D260" s="29"/>
      <c r="E260" s="29"/>
      <c r="F260" s="29"/>
      <c r="G260" s="143"/>
      <c r="H260" s="2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</row>
    <row r="261" spans="1:38" s="309" customFormat="1" x14ac:dyDescent="0.2">
      <c r="A261" s="308"/>
      <c r="B261" s="29"/>
      <c r="C261" s="29"/>
      <c r="D261" s="29"/>
      <c r="E261" s="29"/>
      <c r="F261" s="29"/>
      <c r="G261" s="143"/>
      <c r="H261" s="2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</row>
    <row r="262" spans="1:38" s="309" customFormat="1" x14ac:dyDescent="0.2">
      <c r="A262" s="308"/>
      <c r="B262" s="29"/>
      <c r="C262" s="29"/>
      <c r="D262" s="29"/>
      <c r="E262" s="29"/>
      <c r="F262" s="29"/>
      <c r="G262" s="143"/>
      <c r="H262" s="2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</row>
    <row r="263" spans="1:38" s="309" customFormat="1" x14ac:dyDescent="0.2">
      <c r="A263" s="308"/>
      <c r="B263" s="29"/>
      <c r="C263" s="29"/>
      <c r="D263" s="29"/>
      <c r="E263" s="29"/>
      <c r="F263" s="29"/>
      <c r="G263" s="143"/>
      <c r="H263" s="2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</row>
    <row r="264" spans="1:38" s="309" customFormat="1" x14ac:dyDescent="0.2">
      <c r="A264" s="308"/>
      <c r="B264" s="29"/>
      <c r="C264" s="29"/>
      <c r="D264" s="29"/>
      <c r="E264" s="29"/>
      <c r="F264" s="29"/>
      <c r="G264" s="143"/>
      <c r="H264" s="2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</row>
    <row r="265" spans="1:38" s="309" customFormat="1" x14ac:dyDescent="0.2">
      <c r="A265" s="308"/>
      <c r="B265" s="29"/>
      <c r="C265" s="29"/>
      <c r="D265" s="29"/>
      <c r="E265" s="29"/>
      <c r="F265" s="29"/>
      <c r="G265" s="143"/>
      <c r="H265" s="2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</row>
    <row r="266" spans="1:38" s="309" customFormat="1" x14ac:dyDescent="0.2">
      <c r="A266" s="308"/>
      <c r="B266" s="29"/>
      <c r="C266" s="29"/>
      <c r="D266" s="29"/>
      <c r="E266" s="29"/>
      <c r="F266" s="29"/>
      <c r="G266" s="143"/>
      <c r="H266" s="2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</row>
    <row r="267" spans="1:38" s="309" customFormat="1" x14ac:dyDescent="0.2">
      <c r="A267" s="308"/>
      <c r="B267" s="29"/>
      <c r="C267" s="29"/>
      <c r="D267" s="29"/>
      <c r="E267" s="29"/>
      <c r="F267" s="29"/>
      <c r="G267" s="143"/>
      <c r="H267" s="2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</row>
    <row r="268" spans="1:38" s="309" customFormat="1" x14ac:dyDescent="0.2">
      <c r="A268" s="308"/>
      <c r="B268" s="29"/>
      <c r="C268" s="29"/>
      <c r="D268" s="29"/>
      <c r="E268" s="29"/>
      <c r="F268" s="29"/>
      <c r="G268" s="143"/>
      <c r="H268" s="29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</row>
    <row r="269" spans="1:38" s="309" customFormat="1" x14ac:dyDescent="0.2">
      <c r="A269" s="308"/>
      <c r="B269" s="29"/>
      <c r="C269" s="29"/>
      <c r="D269" s="29"/>
      <c r="E269" s="29"/>
      <c r="F269" s="29"/>
      <c r="G269" s="143"/>
      <c r="H269" s="29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</row>
    <row r="270" spans="1:38" s="309" customFormat="1" x14ac:dyDescent="0.2">
      <c r="A270" s="308"/>
      <c r="B270" s="29"/>
      <c r="C270" s="29"/>
      <c r="D270" s="29"/>
      <c r="E270" s="29"/>
      <c r="F270" s="29"/>
      <c r="G270" s="143"/>
      <c r="H270" s="29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</row>
    <row r="271" spans="1:38" s="309" customFormat="1" x14ac:dyDescent="0.2">
      <c r="A271" s="308"/>
      <c r="B271" s="29"/>
      <c r="C271" s="29"/>
      <c r="D271" s="29"/>
      <c r="E271" s="29"/>
      <c r="F271" s="29"/>
      <c r="G271" s="143"/>
      <c r="H271" s="2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</row>
    <row r="272" spans="1:38" s="309" customFormat="1" x14ac:dyDescent="0.2">
      <c r="A272" s="308"/>
      <c r="B272" s="29"/>
      <c r="C272" s="29"/>
      <c r="D272" s="29"/>
      <c r="E272" s="29"/>
      <c r="F272" s="29"/>
      <c r="G272" s="143"/>
      <c r="H272" s="2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</row>
    <row r="273" spans="1:38" s="309" customFormat="1" x14ac:dyDescent="0.2">
      <c r="A273" s="308"/>
      <c r="B273" s="29"/>
      <c r="C273" s="29"/>
      <c r="D273" s="29"/>
      <c r="E273" s="29"/>
      <c r="F273" s="29"/>
      <c r="G273" s="143"/>
      <c r="H273" s="2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</row>
    <row r="274" spans="1:38" s="309" customFormat="1" x14ac:dyDescent="0.2">
      <c r="A274" s="308"/>
      <c r="B274" s="29"/>
      <c r="C274" s="29"/>
      <c r="D274" s="29"/>
      <c r="E274" s="29"/>
      <c r="F274" s="29"/>
      <c r="G274" s="143"/>
      <c r="H274" s="29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</row>
    <row r="275" spans="1:38" s="309" customFormat="1" x14ac:dyDescent="0.2">
      <c r="A275" s="308"/>
      <c r="B275" s="29"/>
      <c r="C275" s="29"/>
      <c r="D275" s="29"/>
      <c r="E275" s="29"/>
      <c r="F275" s="29"/>
      <c r="G275" s="143"/>
      <c r="H275" s="29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</row>
    <row r="276" spans="1:38" s="309" customFormat="1" x14ac:dyDescent="0.2">
      <c r="A276" s="308"/>
      <c r="B276" s="29"/>
      <c r="C276" s="29"/>
      <c r="D276" s="29"/>
      <c r="E276" s="29"/>
      <c r="F276" s="29"/>
      <c r="G276" s="143"/>
      <c r="H276" s="29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</row>
    <row r="277" spans="1:38" s="309" customFormat="1" x14ac:dyDescent="0.2">
      <c r="A277" s="308"/>
      <c r="B277" s="29"/>
      <c r="C277" s="29"/>
      <c r="D277" s="29"/>
      <c r="E277" s="29"/>
      <c r="F277" s="29"/>
      <c r="G277" s="143"/>
      <c r="H277" s="29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</row>
    <row r="278" spans="1:38" s="309" customFormat="1" x14ac:dyDescent="0.2">
      <c r="A278" s="308"/>
      <c r="B278" s="29"/>
      <c r="C278" s="29"/>
      <c r="D278" s="29"/>
      <c r="E278" s="29"/>
      <c r="F278" s="29"/>
      <c r="G278" s="143"/>
      <c r="H278" s="29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</row>
    <row r="279" spans="1:38" s="309" customFormat="1" x14ac:dyDescent="0.2">
      <c r="A279" s="308"/>
      <c r="B279" s="29"/>
      <c r="C279" s="29"/>
      <c r="D279" s="29"/>
      <c r="E279" s="29"/>
      <c r="F279" s="29"/>
      <c r="G279" s="143"/>
      <c r="H279" s="29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</row>
    <row r="280" spans="1:38" s="309" customFormat="1" x14ac:dyDescent="0.2">
      <c r="A280" s="308"/>
      <c r="B280" s="29"/>
      <c r="C280" s="29"/>
      <c r="D280" s="29"/>
      <c r="E280" s="29"/>
      <c r="F280" s="29"/>
      <c r="G280" s="143"/>
      <c r="H280" s="29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</row>
    <row r="281" spans="1:38" s="309" customFormat="1" x14ac:dyDescent="0.2">
      <c r="A281" s="308"/>
      <c r="B281" s="29"/>
      <c r="C281" s="29"/>
      <c r="D281" s="29"/>
      <c r="E281" s="29"/>
      <c r="F281" s="29"/>
      <c r="G281" s="143"/>
      <c r="H281" s="29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</row>
    <row r="282" spans="1:38" s="309" customFormat="1" x14ac:dyDescent="0.2">
      <c r="A282" s="308"/>
      <c r="B282" s="29"/>
      <c r="C282" s="29"/>
      <c r="D282" s="29"/>
      <c r="E282" s="29"/>
      <c r="F282" s="29"/>
      <c r="G282" s="143"/>
      <c r="H282" s="29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</row>
    <row r="283" spans="1:38" s="309" customFormat="1" x14ac:dyDescent="0.2">
      <c r="A283" s="308"/>
      <c r="B283" s="29"/>
      <c r="C283" s="29"/>
      <c r="D283" s="29"/>
      <c r="E283" s="29"/>
      <c r="F283" s="29"/>
      <c r="G283" s="143"/>
      <c r="H283" s="29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</row>
    <row r="284" spans="1:38" s="309" customFormat="1" x14ac:dyDescent="0.2">
      <c r="A284" s="308"/>
      <c r="B284" s="29"/>
      <c r="C284" s="29"/>
      <c r="D284" s="29"/>
      <c r="E284" s="29"/>
      <c r="F284" s="29"/>
      <c r="G284" s="143"/>
      <c r="H284" s="29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</row>
    <row r="285" spans="1:38" s="309" customFormat="1" x14ac:dyDescent="0.2">
      <c r="A285" s="308"/>
      <c r="B285" s="29"/>
      <c r="C285" s="29"/>
      <c r="D285" s="29"/>
      <c r="E285" s="29"/>
      <c r="F285" s="29"/>
      <c r="G285" s="143"/>
      <c r="H285" s="29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</row>
    <row r="286" spans="1:38" s="309" customFormat="1" x14ac:dyDescent="0.2">
      <c r="A286" s="308"/>
      <c r="B286" s="29"/>
      <c r="C286" s="29"/>
      <c r="D286" s="29"/>
      <c r="E286" s="29"/>
      <c r="F286" s="29"/>
      <c r="G286" s="143"/>
      <c r="H286" s="29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</row>
    <row r="287" spans="1:38" s="309" customFormat="1" x14ac:dyDescent="0.2">
      <c r="A287" s="308"/>
      <c r="B287" s="29"/>
      <c r="C287" s="29"/>
      <c r="D287" s="29"/>
      <c r="E287" s="29"/>
      <c r="F287" s="29"/>
      <c r="G287" s="143"/>
      <c r="H287" s="29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</row>
    <row r="288" spans="1:38" s="309" customFormat="1" x14ac:dyDescent="0.2">
      <c r="A288" s="308"/>
      <c r="B288" s="29"/>
      <c r="C288" s="29"/>
      <c r="D288" s="29"/>
      <c r="E288" s="29"/>
      <c r="F288" s="29"/>
      <c r="G288" s="143"/>
      <c r="H288" s="29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</row>
    <row r="289" spans="1:38" s="309" customFormat="1" x14ac:dyDescent="0.2">
      <c r="A289" s="308"/>
      <c r="B289" s="29"/>
      <c r="C289" s="29"/>
      <c r="D289" s="29"/>
      <c r="E289" s="29"/>
      <c r="F289" s="29"/>
      <c r="G289" s="143"/>
      <c r="H289" s="29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</row>
    <row r="290" spans="1:38" s="309" customFormat="1" x14ac:dyDescent="0.2">
      <c r="A290" s="308"/>
      <c r="B290" s="29"/>
      <c r="C290" s="29"/>
      <c r="D290" s="29"/>
      <c r="E290" s="29"/>
      <c r="F290" s="29"/>
      <c r="G290" s="143"/>
      <c r="H290" s="29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</row>
    <row r="291" spans="1:38" s="309" customFormat="1" x14ac:dyDescent="0.2">
      <c r="A291" s="308"/>
      <c r="B291" s="29"/>
      <c r="C291" s="29"/>
      <c r="D291" s="29"/>
      <c r="E291" s="29"/>
      <c r="F291" s="29"/>
      <c r="G291" s="143"/>
      <c r="H291" s="29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</row>
    <row r="292" spans="1:38" s="309" customFormat="1" x14ac:dyDescent="0.2">
      <c r="A292" s="308"/>
      <c r="B292" s="29"/>
      <c r="C292" s="29"/>
      <c r="D292" s="29"/>
      <c r="E292" s="29"/>
      <c r="F292" s="29"/>
      <c r="G292" s="143"/>
      <c r="H292" s="29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</row>
    <row r="293" spans="1:38" s="309" customFormat="1" x14ac:dyDescent="0.2">
      <c r="A293" s="308"/>
      <c r="B293" s="29"/>
      <c r="C293" s="29"/>
      <c r="D293" s="29"/>
      <c r="E293" s="29"/>
      <c r="F293" s="29"/>
      <c r="G293" s="143"/>
      <c r="H293" s="29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</row>
    <row r="294" spans="1:38" s="309" customFormat="1" x14ac:dyDescent="0.2">
      <c r="A294" s="308"/>
      <c r="B294" s="29"/>
      <c r="C294" s="29"/>
      <c r="D294" s="29"/>
      <c r="E294" s="29"/>
      <c r="F294" s="29"/>
      <c r="G294" s="143"/>
      <c r="H294" s="29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</row>
    <row r="295" spans="1:38" s="309" customFormat="1" x14ac:dyDescent="0.2">
      <c r="A295" s="308"/>
      <c r="B295" s="29"/>
      <c r="C295" s="29"/>
      <c r="D295" s="29"/>
      <c r="E295" s="29"/>
      <c r="F295" s="29"/>
      <c r="G295" s="143"/>
      <c r="H295" s="29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</row>
    <row r="296" spans="1:38" s="309" customFormat="1" x14ac:dyDescent="0.2">
      <c r="A296" s="308"/>
      <c r="B296" s="29"/>
      <c r="C296" s="29"/>
      <c r="D296" s="29"/>
      <c r="E296" s="29"/>
      <c r="F296" s="29"/>
      <c r="G296" s="143"/>
      <c r="H296" s="29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</row>
    <row r="297" spans="1:38" s="309" customFormat="1" x14ac:dyDescent="0.2">
      <c r="A297" s="308"/>
      <c r="B297" s="29"/>
      <c r="C297" s="29"/>
      <c r="D297" s="29"/>
      <c r="E297" s="29"/>
      <c r="F297" s="29"/>
      <c r="G297" s="143"/>
      <c r="H297" s="29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</row>
    <row r="298" spans="1:38" s="309" customFormat="1" x14ac:dyDescent="0.2">
      <c r="A298" s="308"/>
      <c r="B298" s="29"/>
      <c r="C298" s="29"/>
      <c r="D298" s="29"/>
      <c r="E298" s="29"/>
      <c r="F298" s="29"/>
      <c r="G298" s="143"/>
      <c r="H298" s="29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</row>
    <row r="299" spans="1:38" s="309" customFormat="1" x14ac:dyDescent="0.2">
      <c r="A299" s="308"/>
      <c r="B299" s="29"/>
      <c r="C299" s="29"/>
      <c r="D299" s="29"/>
      <c r="E299" s="29"/>
      <c r="F299" s="29"/>
      <c r="G299" s="143"/>
      <c r="H299" s="29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</row>
    <row r="300" spans="1:38" s="309" customFormat="1" x14ac:dyDescent="0.2">
      <c r="A300" s="308"/>
      <c r="B300" s="29"/>
      <c r="C300" s="29"/>
      <c r="D300" s="29"/>
      <c r="E300" s="29"/>
      <c r="F300" s="29"/>
      <c r="G300" s="143"/>
      <c r="H300" s="29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</row>
    <row r="301" spans="1:38" s="309" customFormat="1" x14ac:dyDescent="0.2">
      <c r="A301" s="308"/>
      <c r="B301" s="29"/>
      <c r="C301" s="29"/>
      <c r="D301" s="29"/>
      <c r="E301" s="29"/>
      <c r="F301" s="29"/>
      <c r="G301" s="143"/>
      <c r="H301" s="29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</row>
    <row r="302" spans="1:38" s="309" customFormat="1" x14ac:dyDescent="0.2">
      <c r="A302" s="308"/>
      <c r="B302" s="29"/>
      <c r="C302" s="29"/>
      <c r="D302" s="29"/>
      <c r="E302" s="29"/>
      <c r="F302" s="29"/>
      <c r="G302" s="143"/>
      <c r="H302" s="29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</row>
    <row r="303" spans="1:38" s="309" customFormat="1" x14ac:dyDescent="0.2">
      <c r="A303" s="308"/>
      <c r="B303" s="29"/>
      <c r="C303" s="29"/>
      <c r="D303" s="29"/>
      <c r="E303" s="29"/>
      <c r="F303" s="29"/>
      <c r="G303" s="143"/>
      <c r="H303" s="29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</row>
    <row r="304" spans="1:38" s="309" customFormat="1" x14ac:dyDescent="0.2">
      <c r="A304" s="308"/>
      <c r="B304" s="29"/>
      <c r="C304" s="29"/>
      <c r="D304" s="29"/>
      <c r="E304" s="29"/>
      <c r="F304" s="29"/>
      <c r="G304" s="143"/>
      <c r="H304" s="29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</row>
    <row r="305" spans="1:38" s="309" customFormat="1" x14ac:dyDescent="0.2">
      <c r="A305" s="308"/>
      <c r="B305" s="29"/>
      <c r="C305" s="29"/>
      <c r="D305" s="29"/>
      <c r="E305" s="29"/>
      <c r="F305" s="29"/>
      <c r="G305" s="143"/>
      <c r="H305" s="29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</row>
    <row r="306" spans="1:38" s="309" customFormat="1" x14ac:dyDescent="0.2">
      <c r="A306" s="308"/>
      <c r="B306" s="29"/>
      <c r="C306" s="29"/>
      <c r="D306" s="29"/>
      <c r="E306" s="29"/>
      <c r="F306" s="29"/>
      <c r="G306" s="143"/>
      <c r="H306" s="29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</row>
    <row r="307" spans="1:38" s="309" customFormat="1" x14ac:dyDescent="0.2">
      <c r="A307" s="308"/>
      <c r="B307" s="29"/>
      <c r="C307" s="29"/>
      <c r="D307" s="29"/>
      <c r="E307" s="29"/>
      <c r="F307" s="29"/>
      <c r="G307" s="143"/>
      <c r="H307" s="29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</row>
    <row r="308" spans="1:38" s="309" customFormat="1" x14ac:dyDescent="0.2">
      <c r="A308" s="308"/>
      <c r="B308" s="29"/>
      <c r="C308" s="29"/>
      <c r="D308" s="29"/>
      <c r="E308" s="29"/>
      <c r="F308" s="29"/>
      <c r="G308" s="143"/>
      <c r="H308" s="29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</row>
    <row r="309" spans="1:38" s="309" customFormat="1" x14ac:dyDescent="0.2">
      <c r="A309" s="308"/>
      <c r="B309" s="29"/>
      <c r="C309" s="29"/>
      <c r="D309" s="29"/>
      <c r="E309" s="29"/>
      <c r="F309" s="29"/>
      <c r="G309" s="143"/>
      <c r="H309" s="29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</row>
    <row r="310" spans="1:38" s="309" customFormat="1" x14ac:dyDescent="0.2">
      <c r="A310" s="308"/>
      <c r="B310" s="29"/>
      <c r="C310" s="29"/>
      <c r="D310" s="29"/>
      <c r="E310" s="29"/>
      <c r="F310" s="29"/>
      <c r="G310" s="143"/>
      <c r="H310" s="29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</row>
    <row r="311" spans="1:38" s="309" customFormat="1" x14ac:dyDescent="0.2">
      <c r="A311" s="308"/>
      <c r="B311" s="29"/>
      <c r="C311" s="29"/>
      <c r="D311" s="29"/>
      <c r="E311" s="29"/>
      <c r="F311" s="29"/>
      <c r="G311" s="143"/>
      <c r="H311" s="29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</row>
    <row r="312" spans="1:38" s="309" customFormat="1" x14ac:dyDescent="0.2">
      <c r="A312" s="308"/>
      <c r="B312" s="29"/>
      <c r="C312" s="29"/>
      <c r="D312" s="29"/>
      <c r="E312" s="29"/>
      <c r="F312" s="29"/>
      <c r="G312" s="143"/>
      <c r="H312" s="29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</row>
    <row r="313" spans="1:38" s="309" customFormat="1" x14ac:dyDescent="0.2">
      <c r="A313" s="308"/>
      <c r="B313" s="29"/>
      <c r="C313" s="29"/>
      <c r="D313" s="29"/>
      <c r="E313" s="29"/>
      <c r="F313" s="29"/>
      <c r="G313" s="143"/>
      <c r="H313" s="29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</row>
    <row r="314" spans="1:38" s="309" customFormat="1" x14ac:dyDescent="0.2">
      <c r="A314" s="308"/>
      <c r="B314" s="29"/>
      <c r="C314" s="29"/>
      <c r="D314" s="29"/>
      <c r="E314" s="29"/>
      <c r="F314" s="29"/>
      <c r="G314" s="143"/>
      <c r="H314" s="29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</row>
    <row r="315" spans="1:38" s="309" customFormat="1" x14ac:dyDescent="0.2">
      <c r="A315" s="308"/>
      <c r="B315" s="29"/>
      <c r="C315" s="29"/>
      <c r="D315" s="29"/>
      <c r="E315" s="29"/>
      <c r="F315" s="29"/>
      <c r="G315" s="143"/>
      <c r="H315" s="29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</row>
    <row r="316" spans="1:38" s="309" customFormat="1" x14ac:dyDescent="0.2">
      <c r="A316" s="308"/>
      <c r="B316" s="29"/>
      <c r="C316" s="29"/>
      <c r="D316" s="29"/>
      <c r="E316" s="29"/>
      <c r="F316" s="29"/>
      <c r="G316" s="143"/>
      <c r="H316" s="29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</row>
    <row r="317" spans="1:38" s="309" customFormat="1" x14ac:dyDescent="0.2">
      <c r="A317" s="308"/>
      <c r="B317" s="29"/>
      <c r="C317" s="29"/>
      <c r="D317" s="29"/>
      <c r="E317" s="29"/>
      <c r="F317" s="29"/>
      <c r="G317" s="143"/>
      <c r="H317" s="29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</row>
    <row r="318" spans="1:38" s="309" customFormat="1" x14ac:dyDescent="0.2">
      <c r="A318" s="308"/>
      <c r="B318" s="29"/>
      <c r="C318" s="29"/>
      <c r="D318" s="29"/>
      <c r="E318" s="29"/>
      <c r="F318" s="29"/>
      <c r="G318" s="143"/>
      <c r="H318" s="29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</row>
    <row r="319" spans="1:38" s="309" customFormat="1" x14ac:dyDescent="0.2">
      <c r="A319" s="308"/>
      <c r="B319" s="29"/>
      <c r="C319" s="29"/>
      <c r="D319" s="29"/>
      <c r="E319" s="29"/>
      <c r="F319" s="29"/>
      <c r="G319" s="143"/>
      <c r="H319" s="29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</row>
    <row r="320" spans="1:38" s="309" customFormat="1" x14ac:dyDescent="0.2">
      <c r="A320" s="308"/>
      <c r="B320" s="29"/>
      <c r="C320" s="29"/>
      <c r="D320" s="29"/>
      <c r="E320" s="29"/>
      <c r="F320" s="29"/>
      <c r="G320" s="143"/>
      <c r="H320" s="29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</row>
    <row r="321" spans="1:38" s="309" customFormat="1" x14ac:dyDescent="0.2">
      <c r="A321" s="308"/>
      <c r="B321" s="29"/>
      <c r="C321" s="29"/>
      <c r="D321" s="29"/>
      <c r="E321" s="29"/>
      <c r="F321" s="29"/>
      <c r="G321" s="143"/>
      <c r="H321" s="29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</row>
    <row r="322" spans="1:38" s="309" customFormat="1" x14ac:dyDescent="0.2">
      <c r="A322" s="308"/>
      <c r="B322" s="29"/>
      <c r="C322" s="29"/>
      <c r="D322" s="29"/>
      <c r="E322" s="29"/>
      <c r="F322" s="29"/>
      <c r="G322" s="143"/>
      <c r="H322" s="29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</row>
    <row r="323" spans="1:38" s="309" customFormat="1" x14ac:dyDescent="0.2">
      <c r="A323" s="308"/>
      <c r="B323" s="29"/>
      <c r="C323" s="29"/>
      <c r="D323" s="29"/>
      <c r="E323" s="29"/>
      <c r="F323" s="29"/>
      <c r="G323" s="143"/>
      <c r="H323" s="29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</row>
    <row r="324" spans="1:38" s="309" customFormat="1" x14ac:dyDescent="0.2">
      <c r="A324" s="308"/>
      <c r="B324" s="29"/>
      <c r="C324" s="29"/>
      <c r="D324" s="29"/>
      <c r="E324" s="29"/>
      <c r="F324" s="29"/>
      <c r="G324" s="143"/>
      <c r="H324" s="29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</row>
    <row r="325" spans="1:38" s="309" customFormat="1" x14ac:dyDescent="0.2">
      <c r="A325" s="308"/>
      <c r="B325" s="29"/>
      <c r="C325" s="29"/>
      <c r="D325" s="29"/>
      <c r="E325" s="29"/>
      <c r="F325" s="29"/>
      <c r="G325" s="143"/>
      <c r="H325" s="29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</row>
    <row r="326" spans="1:38" s="309" customFormat="1" x14ac:dyDescent="0.2">
      <c r="A326" s="308"/>
      <c r="B326" s="29"/>
      <c r="C326" s="29"/>
      <c r="D326" s="29"/>
      <c r="E326" s="29"/>
      <c r="F326" s="29"/>
      <c r="G326" s="143"/>
      <c r="H326" s="29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</row>
    <row r="327" spans="1:38" s="309" customFormat="1" x14ac:dyDescent="0.2">
      <c r="A327" s="308"/>
      <c r="B327" s="29"/>
      <c r="C327" s="29"/>
      <c r="D327" s="29"/>
      <c r="E327" s="29"/>
      <c r="F327" s="29"/>
      <c r="G327" s="143"/>
      <c r="H327" s="29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</row>
    <row r="328" spans="1:38" s="309" customFormat="1" x14ac:dyDescent="0.2">
      <c r="A328" s="308"/>
      <c r="B328" s="29"/>
      <c r="C328" s="29"/>
      <c r="D328" s="29"/>
      <c r="E328" s="29"/>
      <c r="F328" s="29"/>
      <c r="G328" s="143"/>
      <c r="H328" s="29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</row>
    <row r="329" spans="1:38" s="309" customFormat="1" x14ac:dyDescent="0.2">
      <c r="A329" s="308"/>
      <c r="B329" s="29"/>
      <c r="C329" s="29"/>
      <c r="D329" s="29"/>
      <c r="E329" s="29"/>
      <c r="F329" s="29"/>
      <c r="G329" s="143"/>
      <c r="H329" s="29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</row>
    <row r="330" spans="1:38" s="309" customFormat="1" x14ac:dyDescent="0.2">
      <c r="A330" s="308"/>
      <c r="B330" s="29"/>
      <c r="C330" s="29"/>
      <c r="D330" s="29"/>
      <c r="E330" s="29"/>
      <c r="F330" s="29"/>
      <c r="G330" s="143"/>
      <c r="H330" s="29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</row>
    <row r="331" spans="1:38" s="309" customFormat="1" x14ac:dyDescent="0.2">
      <c r="A331" s="308"/>
      <c r="B331" s="29"/>
      <c r="C331" s="29"/>
      <c r="D331" s="29"/>
      <c r="E331" s="29"/>
      <c r="F331" s="29"/>
      <c r="G331" s="143"/>
      <c r="H331" s="29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</row>
    <row r="332" spans="1:38" s="309" customFormat="1" x14ac:dyDescent="0.2">
      <c r="A332" s="308"/>
      <c r="B332" s="29"/>
      <c r="C332" s="29"/>
      <c r="D332" s="29"/>
      <c r="E332" s="29"/>
      <c r="F332" s="29"/>
      <c r="G332" s="143"/>
      <c r="H332" s="29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</row>
    <row r="333" spans="1:38" s="309" customFormat="1" x14ac:dyDescent="0.2">
      <c r="A333" s="308"/>
      <c r="B333" s="29"/>
      <c r="C333" s="29"/>
      <c r="D333" s="29"/>
      <c r="E333" s="29"/>
      <c r="F333" s="29"/>
      <c r="G333" s="143"/>
      <c r="H333" s="29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</row>
    <row r="334" spans="1:38" s="309" customFormat="1" x14ac:dyDescent="0.2">
      <c r="A334" s="308"/>
      <c r="B334" s="29"/>
      <c r="C334" s="29"/>
      <c r="D334" s="29"/>
      <c r="E334" s="29"/>
      <c r="F334" s="29"/>
      <c r="G334" s="143"/>
      <c r="H334" s="29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</row>
    <row r="335" spans="1:38" s="309" customFormat="1" x14ac:dyDescent="0.2">
      <c r="A335" s="308"/>
      <c r="B335" s="29"/>
      <c r="C335" s="29"/>
      <c r="D335" s="29"/>
      <c r="E335" s="29"/>
      <c r="F335" s="29"/>
      <c r="G335" s="143"/>
      <c r="H335" s="29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</row>
    <row r="336" spans="1:38" s="309" customFormat="1" x14ac:dyDescent="0.2">
      <c r="A336" s="308"/>
      <c r="B336" s="29"/>
      <c r="C336" s="29"/>
      <c r="D336" s="29"/>
      <c r="E336" s="29"/>
      <c r="F336" s="29"/>
      <c r="G336" s="143"/>
      <c r="H336" s="29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</row>
    <row r="337" spans="1:38" s="309" customFormat="1" x14ac:dyDescent="0.2">
      <c r="A337" s="308"/>
      <c r="B337" s="29"/>
      <c r="C337" s="29"/>
      <c r="D337" s="29"/>
      <c r="E337" s="29"/>
      <c r="F337" s="29"/>
      <c r="G337" s="143"/>
      <c r="H337" s="29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</row>
    <row r="338" spans="1:38" s="309" customFormat="1" x14ac:dyDescent="0.2">
      <c r="A338" s="308"/>
      <c r="B338" s="29"/>
      <c r="C338" s="29"/>
      <c r="D338" s="29"/>
      <c r="E338" s="29"/>
      <c r="F338" s="29"/>
      <c r="G338" s="143"/>
      <c r="H338" s="29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</row>
    <row r="339" spans="1:38" s="309" customFormat="1" x14ac:dyDescent="0.2">
      <c r="A339" s="308"/>
      <c r="B339" s="29"/>
      <c r="C339" s="29"/>
      <c r="D339" s="29"/>
      <c r="E339" s="29"/>
      <c r="F339" s="29"/>
      <c r="G339" s="143"/>
      <c r="H339" s="29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</row>
    <row r="340" spans="1:38" s="309" customFormat="1" x14ac:dyDescent="0.2">
      <c r="A340" s="308"/>
      <c r="B340" s="29"/>
      <c r="C340" s="29"/>
      <c r="D340" s="29"/>
      <c r="E340" s="29"/>
      <c r="F340" s="29"/>
      <c r="G340" s="143"/>
      <c r="H340" s="29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</row>
    <row r="341" spans="1:38" s="309" customFormat="1" x14ac:dyDescent="0.2">
      <c r="A341" s="308"/>
      <c r="B341" s="29"/>
      <c r="C341" s="29"/>
      <c r="D341" s="29"/>
      <c r="E341" s="29"/>
      <c r="F341" s="29"/>
      <c r="G341" s="143"/>
      <c r="H341" s="29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</row>
    <row r="342" spans="1:38" s="309" customFormat="1" x14ac:dyDescent="0.2">
      <c r="A342" s="308"/>
      <c r="B342" s="29"/>
      <c r="C342" s="29"/>
      <c r="D342" s="29"/>
      <c r="E342" s="29"/>
      <c r="F342" s="29"/>
      <c r="G342" s="143"/>
      <c r="H342" s="29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</row>
    <row r="343" spans="1:38" s="309" customFormat="1" x14ac:dyDescent="0.2">
      <c r="A343" s="308"/>
      <c r="B343" s="29"/>
      <c r="C343" s="29"/>
      <c r="D343" s="29"/>
      <c r="E343" s="29"/>
      <c r="F343" s="29"/>
      <c r="G343" s="143"/>
      <c r="H343" s="29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</row>
    <row r="344" spans="1:38" s="309" customFormat="1" x14ac:dyDescent="0.2">
      <c r="A344" s="308"/>
      <c r="B344" s="29"/>
      <c r="C344" s="29"/>
      <c r="D344" s="29"/>
      <c r="E344" s="29"/>
      <c r="F344" s="29"/>
      <c r="G344" s="143"/>
      <c r="H344" s="29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</row>
    <row r="345" spans="1:38" s="309" customFormat="1" x14ac:dyDescent="0.2">
      <c r="A345" s="308"/>
      <c r="B345" s="29"/>
      <c r="C345" s="29"/>
      <c r="D345" s="29"/>
      <c r="E345" s="29"/>
      <c r="F345" s="29"/>
      <c r="G345" s="143"/>
      <c r="H345" s="29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</row>
    <row r="346" spans="1:38" s="309" customFormat="1" x14ac:dyDescent="0.2">
      <c r="A346" s="308"/>
      <c r="B346" s="29"/>
      <c r="C346" s="29"/>
      <c r="D346" s="29"/>
      <c r="E346" s="29"/>
      <c r="F346" s="29"/>
      <c r="G346" s="143"/>
      <c r="H346" s="29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</row>
    <row r="347" spans="1:38" s="309" customFormat="1" x14ac:dyDescent="0.2">
      <c r="A347" s="308"/>
      <c r="B347" s="29"/>
      <c r="C347" s="29"/>
      <c r="D347" s="29"/>
      <c r="E347" s="29"/>
      <c r="F347" s="29"/>
      <c r="G347" s="143"/>
      <c r="H347" s="29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</row>
    <row r="348" spans="1:38" s="309" customFormat="1" x14ac:dyDescent="0.2">
      <c r="A348" s="308"/>
      <c r="B348" s="29"/>
      <c r="C348" s="29"/>
      <c r="D348" s="29"/>
      <c r="E348" s="29"/>
      <c r="F348" s="29"/>
      <c r="G348" s="143"/>
      <c r="H348" s="29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</row>
    <row r="349" spans="1:38" s="309" customFormat="1" x14ac:dyDescent="0.2">
      <c r="A349" s="308"/>
      <c r="B349" s="29"/>
      <c r="C349" s="29"/>
      <c r="D349" s="29"/>
      <c r="E349" s="29"/>
      <c r="F349" s="29"/>
      <c r="G349" s="143"/>
      <c r="H349" s="29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</row>
    <row r="350" spans="1:38" s="309" customFormat="1" x14ac:dyDescent="0.2">
      <c r="A350" s="308"/>
      <c r="B350" s="29"/>
      <c r="C350" s="29"/>
      <c r="D350" s="29"/>
      <c r="E350" s="29"/>
      <c r="F350" s="29"/>
      <c r="G350" s="143"/>
      <c r="H350" s="29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</row>
    <row r="351" spans="1:38" s="309" customFormat="1" x14ac:dyDescent="0.2">
      <c r="A351" s="308"/>
      <c r="B351" s="29"/>
      <c r="C351" s="29"/>
      <c r="D351" s="29"/>
      <c r="E351" s="29"/>
      <c r="F351" s="29"/>
      <c r="G351" s="143"/>
      <c r="H351" s="29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</row>
    <row r="352" spans="1:38" s="309" customFormat="1" x14ac:dyDescent="0.2">
      <c r="A352" s="308"/>
      <c r="B352" s="29"/>
      <c r="C352" s="29"/>
      <c r="D352" s="29"/>
      <c r="E352" s="29"/>
      <c r="F352" s="29"/>
      <c r="G352" s="143"/>
      <c r="H352" s="29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</row>
    <row r="353" spans="1:38" s="309" customFormat="1" x14ac:dyDescent="0.2">
      <c r="A353" s="308"/>
      <c r="B353" s="29"/>
      <c r="C353" s="29"/>
      <c r="D353" s="29"/>
      <c r="E353" s="29"/>
      <c r="F353" s="29"/>
      <c r="G353" s="143"/>
      <c r="H353" s="29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</row>
    <row r="354" spans="1:38" s="309" customFormat="1" x14ac:dyDescent="0.2">
      <c r="A354" s="308"/>
      <c r="B354" s="29"/>
      <c r="C354" s="29"/>
      <c r="D354" s="29"/>
      <c r="E354" s="29"/>
      <c r="F354" s="29"/>
      <c r="G354" s="143"/>
      <c r="H354" s="29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</row>
    <row r="355" spans="1:38" s="309" customFormat="1" x14ac:dyDescent="0.2">
      <c r="A355" s="308"/>
      <c r="B355" s="29"/>
      <c r="C355" s="29"/>
      <c r="D355" s="29"/>
      <c r="E355" s="29"/>
      <c r="F355" s="29"/>
      <c r="G355" s="143"/>
      <c r="H355" s="29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</row>
    <row r="356" spans="1:38" s="309" customFormat="1" x14ac:dyDescent="0.2">
      <c r="A356" s="308"/>
      <c r="B356" s="29"/>
      <c r="C356" s="29"/>
      <c r="D356" s="29"/>
      <c r="E356" s="29"/>
      <c r="F356" s="29"/>
      <c r="G356" s="143"/>
      <c r="H356" s="29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</row>
    <row r="357" spans="1:38" s="309" customFormat="1" x14ac:dyDescent="0.2">
      <c r="A357" s="308"/>
      <c r="B357" s="29"/>
      <c r="C357" s="29"/>
      <c r="D357" s="29"/>
      <c r="E357" s="29"/>
      <c r="F357" s="29"/>
      <c r="G357" s="143"/>
      <c r="H357" s="29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</row>
    <row r="358" spans="1:38" s="309" customFormat="1" x14ac:dyDescent="0.2">
      <c r="A358" s="308"/>
      <c r="B358" s="29"/>
      <c r="C358" s="29"/>
      <c r="D358" s="29"/>
      <c r="E358" s="29"/>
      <c r="F358" s="29"/>
      <c r="G358" s="143"/>
      <c r="H358" s="29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</row>
    <row r="359" spans="1:38" s="309" customFormat="1" ht="14.65" customHeight="1" x14ac:dyDescent="0.2">
      <c r="A359" s="308"/>
      <c r="B359" s="29"/>
      <c r="C359" s="29"/>
      <c r="D359" s="29"/>
      <c r="E359" s="29"/>
      <c r="F359" s="29"/>
      <c r="G359" s="143"/>
      <c r="H359" s="29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</row>
    <row r="360" spans="1:38" s="309" customFormat="1" x14ac:dyDescent="0.2">
      <c r="A360" s="308"/>
      <c r="B360" s="29"/>
      <c r="C360" s="29"/>
      <c r="D360" s="29"/>
      <c r="E360" s="29"/>
      <c r="F360" s="29"/>
      <c r="G360" s="143"/>
      <c r="H360" s="29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</row>
    <row r="361" spans="1:38" s="309" customFormat="1" x14ac:dyDescent="0.2">
      <c r="A361" s="308"/>
      <c r="B361" s="29"/>
      <c r="C361" s="29"/>
      <c r="D361" s="29"/>
      <c r="E361" s="29"/>
      <c r="F361" s="29"/>
      <c r="G361" s="143"/>
      <c r="H361" s="29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</row>
    <row r="362" spans="1:38" s="309" customFormat="1" x14ac:dyDescent="0.2">
      <c r="A362" s="308"/>
      <c r="B362" s="29"/>
      <c r="C362" s="29"/>
      <c r="D362" s="29"/>
      <c r="E362" s="29"/>
      <c r="F362" s="29"/>
      <c r="G362" s="143"/>
      <c r="H362" s="29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</row>
    <row r="363" spans="1:38" s="309" customFormat="1" x14ac:dyDescent="0.2">
      <c r="A363" s="308"/>
      <c r="B363" s="29"/>
      <c r="C363" s="29"/>
      <c r="D363" s="29"/>
      <c r="E363" s="29"/>
      <c r="F363" s="29"/>
      <c r="G363" s="143"/>
      <c r="H363" s="29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</row>
    <row r="364" spans="1:38" s="309" customFormat="1" x14ac:dyDescent="0.2">
      <c r="A364" s="308"/>
      <c r="B364" s="29"/>
      <c r="C364" s="29"/>
      <c r="D364" s="29"/>
      <c r="E364" s="29"/>
      <c r="F364" s="29"/>
      <c r="G364" s="143"/>
      <c r="H364" s="29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</row>
    <row r="365" spans="1:38" s="309" customFormat="1" x14ac:dyDescent="0.2">
      <c r="A365" s="308"/>
      <c r="B365" s="29"/>
      <c r="C365" s="29"/>
      <c r="D365" s="29"/>
      <c r="E365" s="29"/>
      <c r="F365" s="29"/>
      <c r="G365" s="143"/>
      <c r="H365" s="29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</row>
    <row r="366" spans="1:38" s="309" customFormat="1" ht="32.65" customHeight="1" x14ac:dyDescent="0.2">
      <c r="A366" s="308"/>
      <c r="B366" s="29"/>
      <c r="C366" s="29"/>
      <c r="D366" s="29"/>
      <c r="E366" s="29"/>
      <c r="F366" s="29"/>
      <c r="G366" s="143"/>
      <c r="H366" s="29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</row>
    <row r="367" spans="1:38" s="309" customFormat="1" ht="27" customHeight="1" x14ac:dyDescent="0.2">
      <c r="A367" s="308"/>
      <c r="B367" s="29"/>
      <c r="C367" s="29"/>
      <c r="D367" s="29"/>
      <c r="E367" s="29"/>
      <c r="F367" s="29"/>
      <c r="G367" s="143"/>
      <c r="H367" s="29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</row>
    <row r="368" spans="1:38" s="309" customFormat="1" x14ac:dyDescent="0.2">
      <c r="A368" s="308"/>
      <c r="B368" s="29"/>
      <c r="C368" s="29"/>
      <c r="D368" s="29"/>
      <c r="E368" s="29"/>
      <c r="F368" s="29"/>
      <c r="G368" s="143"/>
      <c r="H368" s="29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</row>
    <row r="369" spans="1:38" s="309" customFormat="1" x14ac:dyDescent="0.2">
      <c r="A369" s="308"/>
      <c r="B369" s="29"/>
      <c r="C369" s="29"/>
      <c r="D369" s="29"/>
      <c r="E369" s="29"/>
      <c r="F369" s="29"/>
      <c r="G369" s="143"/>
      <c r="H369" s="29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</row>
    <row r="370" spans="1:38" s="309" customFormat="1" x14ac:dyDescent="0.2">
      <c r="A370" s="308"/>
      <c r="B370" s="29"/>
      <c r="C370" s="29"/>
      <c r="D370" s="29"/>
      <c r="E370" s="29"/>
      <c r="F370" s="29"/>
      <c r="G370" s="143"/>
      <c r="H370" s="29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</row>
    <row r="371" spans="1:38" s="309" customFormat="1" x14ac:dyDescent="0.2">
      <c r="A371" s="308"/>
      <c r="B371" s="29"/>
      <c r="C371" s="29"/>
      <c r="D371" s="29"/>
      <c r="E371" s="29"/>
      <c r="F371" s="29"/>
      <c r="G371" s="143"/>
      <c r="H371" s="29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</row>
    <row r="372" spans="1:38" s="309" customFormat="1" x14ac:dyDescent="0.2">
      <c r="A372" s="308"/>
      <c r="B372" s="29"/>
      <c r="C372" s="29"/>
      <c r="D372" s="29"/>
      <c r="E372" s="29"/>
      <c r="F372" s="29"/>
      <c r="G372" s="143"/>
      <c r="H372" s="29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</row>
    <row r="373" spans="1:38" s="309" customFormat="1" x14ac:dyDescent="0.2">
      <c r="A373" s="308"/>
      <c r="B373" s="29"/>
      <c r="C373" s="29"/>
      <c r="D373" s="29"/>
      <c r="E373" s="29"/>
      <c r="F373" s="29"/>
      <c r="G373" s="143"/>
      <c r="H373" s="29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</row>
    <row r="374" spans="1:38" s="309" customFormat="1" x14ac:dyDescent="0.2">
      <c r="A374" s="308"/>
      <c r="B374" s="29"/>
      <c r="C374" s="29"/>
      <c r="D374" s="29"/>
      <c r="E374" s="29"/>
      <c r="F374" s="29"/>
      <c r="G374" s="143"/>
      <c r="H374" s="29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</row>
    <row r="375" spans="1:38" s="309" customFormat="1" x14ac:dyDescent="0.2">
      <c r="A375" s="308"/>
      <c r="B375" s="29"/>
      <c r="C375" s="29"/>
      <c r="D375" s="29"/>
      <c r="E375" s="29"/>
      <c r="F375" s="29"/>
      <c r="G375" s="143"/>
      <c r="H375" s="29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</row>
    <row r="376" spans="1:38" s="309" customFormat="1" x14ac:dyDescent="0.2">
      <c r="A376" s="308"/>
      <c r="B376" s="29"/>
      <c r="C376" s="29"/>
      <c r="D376" s="29"/>
      <c r="E376" s="29"/>
      <c r="F376" s="29"/>
      <c r="G376" s="143"/>
      <c r="H376" s="29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</row>
    <row r="377" spans="1:38" s="309" customFormat="1" x14ac:dyDescent="0.2">
      <c r="A377" s="308"/>
      <c r="B377" s="29"/>
      <c r="C377" s="29"/>
      <c r="D377" s="29"/>
      <c r="E377" s="29"/>
      <c r="F377" s="29"/>
      <c r="G377" s="143"/>
      <c r="H377" s="29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</row>
    <row r="378" spans="1:38" s="309" customFormat="1" x14ac:dyDescent="0.2">
      <c r="A378" s="308"/>
      <c r="B378" s="29"/>
      <c r="C378" s="29"/>
      <c r="D378" s="29"/>
      <c r="E378" s="29"/>
      <c r="F378" s="29"/>
      <c r="G378" s="143"/>
      <c r="H378" s="29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</row>
    <row r="379" spans="1:38" s="309" customFormat="1" x14ac:dyDescent="0.2">
      <c r="A379" s="308"/>
      <c r="B379" s="29"/>
      <c r="C379" s="29"/>
      <c r="D379" s="29"/>
      <c r="E379" s="29"/>
      <c r="F379" s="29"/>
      <c r="G379" s="143"/>
      <c r="H379" s="29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</row>
    <row r="380" spans="1:38" s="309" customFormat="1" x14ac:dyDescent="0.2">
      <c r="A380" s="308"/>
      <c r="B380" s="29"/>
      <c r="C380" s="29"/>
      <c r="D380" s="29"/>
      <c r="E380" s="29"/>
      <c r="F380" s="29"/>
      <c r="G380" s="143"/>
      <c r="H380" s="29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</row>
    <row r="381" spans="1:38" s="309" customFormat="1" x14ac:dyDescent="0.2">
      <c r="A381" s="308"/>
      <c r="B381" s="29"/>
      <c r="C381" s="29"/>
      <c r="D381" s="29"/>
      <c r="E381" s="29"/>
      <c r="F381" s="29"/>
      <c r="G381" s="143"/>
      <c r="H381" s="29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</row>
    <row r="382" spans="1:38" s="309" customFormat="1" x14ac:dyDescent="0.2">
      <c r="A382" s="308"/>
      <c r="B382" s="29"/>
      <c r="C382" s="29"/>
      <c r="D382" s="29"/>
      <c r="E382" s="29"/>
      <c r="F382" s="29"/>
      <c r="G382" s="143"/>
      <c r="H382" s="29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</row>
    <row r="383" spans="1:38" s="309" customFormat="1" ht="27" customHeight="1" x14ac:dyDescent="0.2">
      <c r="A383" s="308"/>
      <c r="B383" s="29"/>
      <c r="C383" s="29"/>
      <c r="D383" s="29"/>
      <c r="E383" s="29"/>
      <c r="F383" s="29"/>
      <c r="G383" s="143"/>
      <c r="H383" s="29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</row>
    <row r="384" spans="1:38" s="309" customFormat="1" x14ac:dyDescent="0.2">
      <c r="A384" s="308"/>
      <c r="B384" s="29"/>
      <c r="C384" s="29"/>
      <c r="D384" s="29"/>
      <c r="E384" s="29"/>
      <c r="F384" s="29"/>
      <c r="G384" s="143"/>
      <c r="H384" s="29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</row>
    <row r="385" spans="1:38" s="309" customFormat="1" x14ac:dyDescent="0.2">
      <c r="A385" s="308"/>
      <c r="B385" s="29"/>
      <c r="C385" s="29"/>
      <c r="D385" s="29"/>
      <c r="E385" s="29"/>
      <c r="F385" s="29"/>
      <c r="G385" s="143"/>
      <c r="H385" s="29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</row>
    <row r="386" spans="1:38" s="309" customFormat="1" x14ac:dyDescent="0.2">
      <c r="A386" s="308"/>
      <c r="B386" s="29"/>
      <c r="C386" s="29"/>
      <c r="D386" s="29"/>
      <c r="E386" s="29"/>
      <c r="F386" s="29"/>
      <c r="G386" s="143"/>
      <c r="H386" s="29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</row>
    <row r="387" spans="1:38" s="309" customFormat="1" x14ac:dyDescent="0.2">
      <c r="A387" s="308"/>
      <c r="B387" s="29"/>
      <c r="C387" s="29"/>
      <c r="D387" s="29"/>
      <c r="E387" s="29"/>
      <c r="F387" s="29"/>
      <c r="G387" s="143"/>
      <c r="H387" s="29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</row>
    <row r="388" spans="1:38" s="309" customFormat="1" x14ac:dyDescent="0.2">
      <c r="A388" s="308"/>
      <c r="B388" s="29"/>
      <c r="C388" s="29"/>
      <c r="D388" s="29"/>
      <c r="E388" s="29"/>
      <c r="F388" s="29"/>
      <c r="G388" s="143"/>
      <c r="H388" s="29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</row>
    <row r="389" spans="1:38" s="309" customFormat="1" x14ac:dyDescent="0.2">
      <c r="A389" s="308"/>
      <c r="B389" s="29"/>
      <c r="C389" s="29"/>
      <c r="D389" s="29"/>
      <c r="E389" s="29"/>
      <c r="F389" s="29"/>
      <c r="G389" s="143"/>
      <c r="H389" s="29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</row>
    <row r="390" spans="1:38" s="309" customFormat="1" x14ac:dyDescent="0.2">
      <c r="A390" s="308"/>
      <c r="B390" s="29"/>
      <c r="C390" s="29"/>
      <c r="D390" s="29"/>
      <c r="E390" s="29"/>
      <c r="F390" s="29"/>
      <c r="G390" s="143"/>
      <c r="H390" s="29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</row>
    <row r="391" spans="1:38" s="309" customFormat="1" x14ac:dyDescent="0.2">
      <c r="A391" s="308"/>
      <c r="B391" s="29"/>
      <c r="C391" s="29"/>
      <c r="D391" s="29"/>
      <c r="E391" s="29"/>
      <c r="F391" s="29"/>
      <c r="G391" s="143"/>
      <c r="H391" s="29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</row>
    <row r="392" spans="1:38" s="309" customFormat="1" x14ac:dyDescent="0.2">
      <c r="A392" s="308"/>
      <c r="B392" s="29"/>
      <c r="C392" s="29"/>
      <c r="D392" s="29"/>
      <c r="E392" s="29"/>
      <c r="F392" s="29"/>
      <c r="G392" s="143"/>
      <c r="H392" s="29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</row>
    <row r="393" spans="1:38" s="309" customFormat="1" x14ac:dyDescent="0.2">
      <c r="A393" s="308"/>
      <c r="B393" s="29"/>
      <c r="C393" s="29"/>
      <c r="D393" s="29"/>
      <c r="E393" s="29"/>
      <c r="F393" s="29"/>
      <c r="G393" s="143"/>
      <c r="H393" s="29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</row>
    <row r="394" spans="1:38" s="309" customFormat="1" x14ac:dyDescent="0.2">
      <c r="A394" s="308"/>
      <c r="B394" s="29"/>
      <c r="C394" s="29"/>
      <c r="D394" s="29"/>
      <c r="E394" s="29"/>
      <c r="F394" s="29"/>
      <c r="G394" s="143"/>
      <c r="H394" s="29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</row>
    <row r="395" spans="1:38" s="309" customFormat="1" x14ac:dyDescent="0.2">
      <c r="A395" s="308"/>
      <c r="B395" s="29"/>
      <c r="C395" s="29"/>
      <c r="D395" s="29"/>
      <c r="E395" s="29"/>
      <c r="F395" s="29"/>
      <c r="G395" s="143"/>
      <c r="H395" s="29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</row>
    <row r="396" spans="1:38" s="309" customFormat="1" x14ac:dyDescent="0.2">
      <c r="A396" s="308"/>
      <c r="B396" s="29"/>
      <c r="C396" s="29"/>
      <c r="D396" s="29"/>
      <c r="E396" s="29"/>
      <c r="F396" s="29"/>
      <c r="G396" s="143"/>
      <c r="H396" s="29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</row>
    <row r="397" spans="1:38" s="309" customFormat="1" x14ac:dyDescent="0.2">
      <c r="A397" s="308"/>
      <c r="B397" s="29"/>
      <c r="C397" s="29"/>
      <c r="D397" s="29"/>
      <c r="E397" s="29"/>
      <c r="F397" s="29"/>
      <c r="G397" s="143"/>
      <c r="H397" s="29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</row>
    <row r="398" spans="1:38" s="309" customFormat="1" x14ac:dyDescent="0.2">
      <c r="A398" s="308"/>
      <c r="B398" s="29"/>
      <c r="C398" s="29"/>
      <c r="D398" s="29"/>
      <c r="E398" s="29"/>
      <c r="F398" s="29"/>
      <c r="G398" s="143"/>
      <c r="H398" s="29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</row>
    <row r="399" spans="1:38" s="309" customFormat="1" x14ac:dyDescent="0.2">
      <c r="A399" s="308"/>
      <c r="B399" s="29"/>
      <c r="C399" s="29"/>
      <c r="D399" s="29"/>
      <c r="E399" s="29"/>
      <c r="F399" s="29"/>
      <c r="G399" s="143"/>
      <c r="H399" s="29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</row>
    <row r="400" spans="1:38" s="309" customFormat="1" x14ac:dyDescent="0.2">
      <c r="A400" s="308"/>
      <c r="B400" s="29"/>
      <c r="C400" s="29"/>
      <c r="D400" s="29"/>
      <c r="E400" s="29"/>
      <c r="F400" s="29"/>
      <c r="G400" s="143"/>
      <c r="H400" s="29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</row>
    <row r="401" spans="1:38" s="309" customFormat="1" x14ac:dyDescent="0.2">
      <c r="A401" s="308"/>
      <c r="B401" s="29"/>
      <c r="C401" s="29"/>
      <c r="D401" s="29"/>
      <c r="E401" s="29"/>
      <c r="F401" s="29"/>
      <c r="G401" s="143"/>
      <c r="H401" s="29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</row>
    <row r="402" spans="1:38" s="309" customFormat="1" x14ac:dyDescent="0.2">
      <c r="A402" s="308"/>
      <c r="B402" s="29"/>
      <c r="C402" s="29"/>
      <c r="D402" s="29"/>
      <c r="E402" s="29"/>
      <c r="F402" s="29"/>
      <c r="G402" s="143"/>
      <c r="H402" s="29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</row>
    <row r="403" spans="1:38" s="309" customFormat="1" x14ac:dyDescent="0.2">
      <c r="A403" s="308"/>
      <c r="B403" s="29"/>
      <c r="C403" s="29"/>
      <c r="D403" s="29"/>
      <c r="E403" s="29"/>
      <c r="F403" s="29"/>
      <c r="G403" s="143"/>
      <c r="H403" s="29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</row>
    <row r="404" spans="1:38" s="309" customFormat="1" x14ac:dyDescent="0.2">
      <c r="A404" s="308"/>
      <c r="B404" s="29"/>
      <c r="C404" s="29"/>
      <c r="D404" s="29"/>
      <c r="E404" s="29"/>
      <c r="F404" s="29"/>
      <c r="G404" s="143"/>
      <c r="H404" s="29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</row>
    <row r="405" spans="1:38" s="309" customFormat="1" x14ac:dyDescent="0.2">
      <c r="A405" s="308"/>
      <c r="B405" s="29"/>
      <c r="C405" s="29"/>
      <c r="D405" s="29"/>
      <c r="E405" s="29"/>
      <c r="F405" s="29"/>
      <c r="G405" s="143"/>
      <c r="H405" s="29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</row>
    <row r="406" spans="1:38" s="309" customFormat="1" x14ac:dyDescent="0.2">
      <c r="A406" s="308"/>
      <c r="B406" s="29"/>
      <c r="C406" s="29"/>
      <c r="D406" s="29"/>
      <c r="E406" s="29"/>
      <c r="F406" s="29"/>
      <c r="G406" s="143"/>
      <c r="H406" s="29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</row>
    <row r="407" spans="1:38" s="309" customFormat="1" x14ac:dyDescent="0.2">
      <c r="A407" s="308"/>
      <c r="B407" s="29"/>
      <c r="C407" s="29"/>
      <c r="D407" s="29"/>
      <c r="E407" s="29"/>
      <c r="F407" s="29"/>
      <c r="G407" s="143"/>
      <c r="H407" s="29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</row>
    <row r="408" spans="1:38" s="309" customFormat="1" x14ac:dyDescent="0.2">
      <c r="A408" s="308"/>
      <c r="B408" s="29"/>
      <c r="C408" s="29"/>
      <c r="D408" s="29"/>
      <c r="E408" s="29"/>
      <c r="F408" s="29"/>
      <c r="G408" s="143"/>
      <c r="H408" s="29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</row>
    <row r="409" spans="1:38" s="309" customFormat="1" x14ac:dyDescent="0.2">
      <c r="A409" s="308"/>
      <c r="B409" s="29"/>
      <c r="C409" s="29"/>
      <c r="D409" s="29"/>
      <c r="E409" s="29"/>
      <c r="F409" s="29"/>
      <c r="G409" s="143"/>
      <c r="H409" s="29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</row>
    <row r="410" spans="1:38" s="309" customFormat="1" x14ac:dyDescent="0.2">
      <c r="A410" s="308"/>
      <c r="B410" s="29"/>
      <c r="C410" s="29"/>
      <c r="D410" s="29"/>
      <c r="E410" s="29"/>
      <c r="F410" s="29"/>
      <c r="G410" s="143"/>
      <c r="H410" s="29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</row>
    <row r="411" spans="1:38" s="309" customFormat="1" x14ac:dyDescent="0.2">
      <c r="A411" s="308"/>
      <c r="B411" s="29"/>
      <c r="C411" s="29"/>
      <c r="D411" s="29"/>
      <c r="E411" s="29"/>
      <c r="F411" s="29"/>
      <c r="G411" s="143"/>
      <c r="H411" s="29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</row>
    <row r="412" spans="1:38" s="309" customFormat="1" x14ac:dyDescent="0.2">
      <c r="A412" s="308"/>
      <c r="B412" s="29"/>
      <c r="C412" s="29"/>
      <c r="D412" s="29"/>
      <c r="E412" s="29"/>
      <c r="F412" s="29"/>
      <c r="G412" s="143"/>
      <c r="H412" s="29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</row>
    <row r="413" spans="1:38" s="309" customFormat="1" x14ac:dyDescent="0.2">
      <c r="A413" s="308"/>
      <c r="B413" s="29"/>
      <c r="C413" s="29"/>
      <c r="D413" s="29"/>
      <c r="E413" s="29"/>
      <c r="F413" s="29"/>
      <c r="G413" s="143"/>
      <c r="H413" s="29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</row>
    <row r="414" spans="1:38" s="309" customFormat="1" x14ac:dyDescent="0.2">
      <c r="A414" s="308"/>
      <c r="B414" s="29"/>
      <c r="C414" s="29"/>
      <c r="D414" s="29"/>
      <c r="E414" s="29"/>
      <c r="F414" s="29"/>
      <c r="G414" s="143"/>
      <c r="H414" s="29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</row>
    <row r="415" spans="1:38" s="309" customFormat="1" x14ac:dyDescent="0.2">
      <c r="A415" s="308"/>
      <c r="B415" s="29"/>
      <c r="C415" s="29"/>
      <c r="D415" s="29"/>
      <c r="E415" s="29"/>
      <c r="F415" s="29"/>
      <c r="G415" s="143"/>
      <c r="H415" s="29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</row>
    <row r="416" spans="1:38" s="309" customFormat="1" x14ac:dyDescent="0.2">
      <c r="A416" s="308"/>
      <c r="B416" s="29"/>
      <c r="C416" s="29"/>
      <c r="D416" s="29"/>
      <c r="E416" s="29"/>
      <c r="F416" s="29"/>
      <c r="G416" s="143"/>
      <c r="H416" s="29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</row>
    <row r="417" spans="1:38" s="309" customFormat="1" x14ac:dyDescent="0.2">
      <c r="A417" s="308"/>
      <c r="B417" s="29"/>
      <c r="C417" s="29"/>
      <c r="D417" s="29"/>
      <c r="E417" s="29"/>
      <c r="F417" s="29"/>
      <c r="G417" s="143"/>
      <c r="H417" s="29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</row>
    <row r="418" spans="1:38" s="309" customFormat="1" x14ac:dyDescent="0.2">
      <c r="A418" s="308"/>
      <c r="B418" s="29"/>
      <c r="C418" s="29"/>
      <c r="D418" s="29"/>
      <c r="E418" s="29"/>
      <c r="F418" s="29"/>
      <c r="G418" s="143"/>
      <c r="H418" s="29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</row>
    <row r="419" spans="1:38" s="309" customFormat="1" x14ac:dyDescent="0.2">
      <c r="A419" s="308"/>
      <c r="B419" s="29"/>
      <c r="C419" s="29"/>
      <c r="D419" s="29"/>
      <c r="E419" s="29"/>
      <c r="F419" s="29"/>
      <c r="G419" s="143"/>
      <c r="H419" s="29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</row>
    <row r="420" spans="1:38" s="309" customFormat="1" ht="15" customHeight="1" x14ac:dyDescent="0.2">
      <c r="A420" s="308"/>
      <c r="B420" s="29"/>
      <c r="C420" s="29"/>
      <c r="D420" s="29"/>
      <c r="E420" s="29"/>
      <c r="F420" s="29"/>
      <c r="G420" s="143"/>
      <c r="H420" s="29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</row>
    <row r="421" spans="1:38" s="309" customFormat="1" x14ac:dyDescent="0.2">
      <c r="A421" s="308"/>
      <c r="B421" s="29"/>
      <c r="C421" s="29"/>
      <c r="D421" s="29"/>
      <c r="E421" s="29"/>
      <c r="F421" s="29"/>
      <c r="G421" s="143"/>
      <c r="H421" s="29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</row>
    <row r="422" spans="1:38" s="309" customFormat="1" x14ac:dyDescent="0.2">
      <c r="A422" s="308"/>
      <c r="B422" s="29"/>
      <c r="C422" s="29"/>
      <c r="D422" s="29"/>
      <c r="E422" s="29"/>
      <c r="F422" s="29"/>
      <c r="G422" s="143"/>
      <c r="H422" s="29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</row>
    <row r="423" spans="1:38" s="309" customFormat="1" x14ac:dyDescent="0.2">
      <c r="A423" s="308"/>
      <c r="B423" s="29"/>
      <c r="C423" s="29"/>
      <c r="D423" s="29"/>
      <c r="E423" s="29"/>
      <c r="F423" s="29"/>
      <c r="G423" s="143"/>
      <c r="H423" s="29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</row>
    <row r="424" spans="1:38" s="309" customFormat="1" x14ac:dyDescent="0.2">
      <c r="A424" s="308"/>
      <c r="B424" s="29"/>
      <c r="C424" s="29"/>
      <c r="D424" s="29"/>
      <c r="E424" s="29"/>
      <c r="F424" s="29"/>
      <c r="G424" s="143"/>
      <c r="H424" s="29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</row>
    <row r="425" spans="1:38" s="309" customFormat="1" x14ac:dyDescent="0.2">
      <c r="A425" s="308"/>
      <c r="B425" s="29"/>
      <c r="C425" s="29"/>
      <c r="D425" s="29"/>
      <c r="E425" s="29"/>
      <c r="F425" s="29"/>
      <c r="G425" s="143"/>
      <c r="H425" s="29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</row>
    <row r="426" spans="1:38" s="309" customFormat="1" x14ac:dyDescent="0.2">
      <c r="A426" s="308"/>
      <c r="B426" s="29"/>
      <c r="C426" s="29"/>
      <c r="D426" s="29"/>
      <c r="E426" s="29"/>
      <c r="F426" s="29"/>
      <c r="G426" s="143"/>
      <c r="H426" s="29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</row>
    <row r="427" spans="1:38" s="309" customFormat="1" x14ac:dyDescent="0.2">
      <c r="A427" s="308"/>
      <c r="B427" s="29"/>
      <c r="C427" s="29"/>
      <c r="D427" s="29"/>
      <c r="E427" s="29"/>
      <c r="F427" s="29"/>
      <c r="G427" s="143"/>
      <c r="H427" s="29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</row>
    <row r="428" spans="1:38" s="309" customFormat="1" ht="27" customHeight="1" x14ac:dyDescent="0.2">
      <c r="A428" s="308"/>
      <c r="B428" s="29"/>
      <c r="C428" s="29"/>
      <c r="D428" s="29"/>
      <c r="E428" s="29"/>
      <c r="F428" s="29"/>
      <c r="G428" s="143"/>
      <c r="H428" s="29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</row>
    <row r="429" spans="1:38" s="309" customFormat="1" x14ac:dyDescent="0.2">
      <c r="A429" s="308"/>
      <c r="B429" s="29"/>
      <c r="C429" s="29"/>
      <c r="D429" s="29"/>
      <c r="E429" s="29"/>
      <c r="F429" s="29"/>
      <c r="G429" s="143"/>
      <c r="H429" s="29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</row>
    <row r="430" spans="1:38" s="309" customFormat="1" x14ac:dyDescent="0.2">
      <c r="A430" s="308"/>
      <c r="B430" s="29"/>
      <c r="C430" s="29"/>
      <c r="D430" s="29"/>
      <c r="E430" s="29"/>
      <c r="F430" s="29"/>
      <c r="G430" s="143"/>
      <c r="H430" s="29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</row>
    <row r="431" spans="1:38" s="309" customFormat="1" x14ac:dyDescent="0.2">
      <c r="A431" s="308"/>
      <c r="B431" s="29"/>
      <c r="C431" s="29"/>
      <c r="D431" s="29"/>
      <c r="E431" s="29"/>
      <c r="F431" s="29"/>
      <c r="G431" s="143"/>
      <c r="H431" s="29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</row>
    <row r="432" spans="1:38" s="309" customFormat="1" x14ac:dyDescent="0.2">
      <c r="A432" s="308"/>
      <c r="B432" s="29"/>
      <c r="C432" s="29"/>
      <c r="D432" s="29"/>
      <c r="E432" s="29"/>
      <c r="F432" s="29"/>
      <c r="G432" s="143"/>
      <c r="H432" s="29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</row>
    <row r="433" spans="1:38" s="309" customFormat="1" x14ac:dyDescent="0.2">
      <c r="A433" s="308"/>
      <c r="B433" s="29"/>
      <c r="C433" s="29"/>
      <c r="D433" s="29"/>
      <c r="E433" s="29"/>
      <c r="F433" s="29"/>
      <c r="G433" s="143"/>
      <c r="H433" s="29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</row>
    <row r="434" spans="1:38" s="309" customFormat="1" x14ac:dyDescent="0.2">
      <c r="A434" s="308"/>
      <c r="B434" s="29"/>
      <c r="C434" s="29"/>
      <c r="D434" s="29"/>
      <c r="E434" s="29"/>
      <c r="F434" s="29"/>
      <c r="G434" s="143"/>
      <c r="H434" s="29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</row>
    <row r="435" spans="1:38" s="309" customFormat="1" x14ac:dyDescent="0.2">
      <c r="A435" s="308"/>
      <c r="B435" s="29"/>
      <c r="C435" s="29"/>
      <c r="D435" s="29"/>
      <c r="E435" s="29"/>
      <c r="F435" s="29"/>
      <c r="G435" s="143"/>
      <c r="H435" s="29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</row>
    <row r="436" spans="1:38" s="309" customFormat="1" x14ac:dyDescent="0.2">
      <c r="A436" s="308"/>
      <c r="B436" s="29"/>
      <c r="C436" s="29"/>
      <c r="D436" s="29"/>
      <c r="E436" s="29"/>
      <c r="F436" s="29"/>
      <c r="G436" s="143"/>
      <c r="H436" s="29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</row>
    <row r="437" spans="1:38" s="309" customFormat="1" x14ac:dyDescent="0.2">
      <c r="A437" s="308"/>
      <c r="B437" s="29"/>
      <c r="C437" s="29"/>
      <c r="D437" s="29"/>
      <c r="E437" s="29"/>
      <c r="F437" s="29"/>
      <c r="G437" s="143"/>
      <c r="H437" s="29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</row>
    <row r="438" spans="1:38" s="309" customFormat="1" x14ac:dyDescent="0.2">
      <c r="A438" s="308"/>
      <c r="B438" s="29"/>
      <c r="C438" s="29"/>
      <c r="D438" s="29"/>
      <c r="E438" s="29"/>
      <c r="F438" s="29"/>
      <c r="G438" s="143"/>
      <c r="H438" s="29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</row>
    <row r="439" spans="1:38" s="309" customFormat="1" x14ac:dyDescent="0.2">
      <c r="A439" s="308"/>
      <c r="B439" s="29"/>
      <c r="C439" s="29"/>
      <c r="D439" s="29"/>
      <c r="E439" s="29"/>
      <c r="F439" s="29"/>
      <c r="G439" s="143"/>
      <c r="H439" s="29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</row>
    <row r="440" spans="1:38" s="309" customFormat="1" x14ac:dyDescent="0.2">
      <c r="A440" s="308"/>
      <c r="B440" s="29"/>
      <c r="C440" s="29"/>
      <c r="D440" s="29"/>
      <c r="E440" s="29"/>
      <c r="F440" s="29"/>
      <c r="G440" s="143"/>
      <c r="H440" s="29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</row>
    <row r="441" spans="1:38" s="309" customFormat="1" x14ac:dyDescent="0.2">
      <c r="A441" s="308"/>
      <c r="B441" s="29"/>
      <c r="C441" s="29"/>
      <c r="D441" s="29"/>
      <c r="E441" s="29"/>
      <c r="F441" s="29"/>
      <c r="G441" s="143"/>
      <c r="H441" s="29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</row>
    <row r="442" spans="1:38" s="309" customFormat="1" x14ac:dyDescent="0.2">
      <c r="A442" s="308"/>
      <c r="B442" s="29"/>
      <c r="C442" s="29"/>
      <c r="D442" s="29"/>
      <c r="E442" s="29"/>
      <c r="F442" s="29"/>
      <c r="G442" s="143"/>
      <c r="H442" s="29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</row>
    <row r="443" spans="1:38" s="309" customFormat="1" x14ac:dyDescent="0.2">
      <c r="A443" s="308"/>
      <c r="B443" s="29"/>
      <c r="C443" s="29"/>
      <c r="D443" s="29"/>
      <c r="E443" s="29"/>
      <c r="F443" s="29"/>
      <c r="G443" s="143"/>
      <c r="H443" s="29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</row>
    <row r="444" spans="1:38" s="309" customFormat="1" x14ac:dyDescent="0.2">
      <c r="A444" s="308"/>
      <c r="B444" s="29"/>
      <c r="C444" s="29"/>
      <c r="D444" s="29"/>
      <c r="E444" s="29"/>
      <c r="F444" s="29"/>
      <c r="G444" s="143"/>
      <c r="H444" s="29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</row>
    <row r="445" spans="1:38" s="309" customFormat="1" x14ac:dyDescent="0.2">
      <c r="A445" s="308"/>
      <c r="B445" s="29"/>
      <c r="C445" s="29"/>
      <c r="D445" s="29"/>
      <c r="E445" s="29"/>
      <c r="F445" s="29"/>
      <c r="G445" s="143"/>
      <c r="H445" s="29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</row>
    <row r="446" spans="1:38" s="309" customFormat="1" x14ac:dyDescent="0.2">
      <c r="A446" s="308"/>
      <c r="B446" s="29"/>
      <c r="C446" s="29"/>
      <c r="D446" s="29"/>
      <c r="E446" s="29"/>
      <c r="F446" s="29"/>
      <c r="G446" s="143"/>
      <c r="H446" s="29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</row>
    <row r="447" spans="1:38" s="309" customFormat="1" x14ac:dyDescent="0.2">
      <c r="A447" s="308"/>
      <c r="B447" s="29"/>
      <c r="C447" s="29"/>
      <c r="D447" s="29"/>
      <c r="E447" s="29"/>
      <c r="F447" s="29"/>
      <c r="G447" s="143"/>
      <c r="H447" s="29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</row>
    <row r="448" spans="1:38" s="309" customFormat="1" x14ac:dyDescent="0.2">
      <c r="A448" s="308"/>
      <c r="B448" s="29"/>
      <c r="C448" s="29"/>
      <c r="D448" s="29"/>
      <c r="E448" s="29"/>
      <c r="F448" s="29"/>
      <c r="G448" s="143"/>
      <c r="H448" s="29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</row>
    <row r="449" spans="1:38" s="309" customFormat="1" x14ac:dyDescent="0.2">
      <c r="A449" s="308"/>
      <c r="B449" s="29"/>
      <c r="C449" s="29"/>
      <c r="D449" s="29"/>
      <c r="E449" s="29"/>
      <c r="F449" s="29"/>
      <c r="G449" s="143"/>
      <c r="H449" s="29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</row>
    <row r="450" spans="1:38" s="309" customFormat="1" x14ac:dyDescent="0.2">
      <c r="A450" s="308"/>
      <c r="B450" s="29"/>
      <c r="C450" s="29"/>
      <c r="D450" s="29"/>
      <c r="E450" s="29"/>
      <c r="F450" s="29"/>
      <c r="G450" s="143"/>
      <c r="H450" s="29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</row>
    <row r="451" spans="1:38" s="309" customFormat="1" x14ac:dyDescent="0.2">
      <c r="A451" s="308"/>
      <c r="B451" s="29"/>
      <c r="C451" s="29"/>
      <c r="D451" s="29"/>
      <c r="E451" s="29"/>
      <c r="F451" s="29"/>
      <c r="G451" s="143"/>
      <c r="H451" s="29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</row>
    <row r="452" spans="1:38" s="309" customFormat="1" x14ac:dyDescent="0.2">
      <c r="A452" s="308"/>
      <c r="B452" s="29"/>
      <c r="C452" s="29"/>
      <c r="D452" s="29"/>
      <c r="E452" s="29"/>
      <c r="F452" s="29"/>
      <c r="G452" s="143"/>
      <c r="H452" s="29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</row>
    <row r="453" spans="1:38" s="309" customFormat="1" x14ac:dyDescent="0.2">
      <c r="A453" s="308"/>
      <c r="B453" s="29"/>
      <c r="C453" s="29"/>
      <c r="D453" s="29"/>
      <c r="E453" s="29"/>
      <c r="F453" s="29"/>
      <c r="G453" s="143"/>
      <c r="H453" s="29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</row>
    <row r="454" spans="1:38" s="309" customFormat="1" x14ac:dyDescent="0.2">
      <c r="A454" s="308"/>
      <c r="B454" s="29"/>
      <c r="C454" s="29"/>
      <c r="D454" s="29"/>
      <c r="E454" s="29"/>
      <c r="F454" s="29"/>
      <c r="G454" s="143"/>
      <c r="H454" s="29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</row>
    <row r="455" spans="1:38" s="309" customFormat="1" x14ac:dyDescent="0.2">
      <c r="A455" s="308"/>
      <c r="B455" s="29"/>
      <c r="C455" s="29"/>
      <c r="D455" s="29"/>
      <c r="E455" s="29"/>
      <c r="F455" s="29"/>
      <c r="G455" s="143"/>
      <c r="H455" s="29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</row>
    <row r="456" spans="1:38" s="309" customFormat="1" x14ac:dyDescent="0.2">
      <c r="A456" s="308"/>
      <c r="B456" s="29"/>
      <c r="C456" s="29"/>
      <c r="D456" s="29"/>
      <c r="E456" s="29"/>
      <c r="F456" s="29"/>
      <c r="G456" s="143"/>
      <c r="H456" s="29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</row>
    <row r="457" spans="1:38" s="309" customFormat="1" x14ac:dyDescent="0.2">
      <c r="A457" s="308"/>
      <c r="B457" s="29"/>
      <c r="C457" s="29"/>
      <c r="D457" s="29"/>
      <c r="E457" s="29"/>
      <c r="F457" s="29"/>
      <c r="G457" s="143"/>
      <c r="H457" s="29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</row>
    <row r="458" spans="1:38" s="309" customFormat="1" x14ac:dyDescent="0.2">
      <c r="A458" s="308"/>
      <c r="B458" s="29"/>
      <c r="C458" s="29"/>
      <c r="D458" s="29"/>
      <c r="E458" s="29"/>
      <c r="F458" s="29"/>
      <c r="G458" s="143"/>
      <c r="H458" s="29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</row>
    <row r="459" spans="1:38" s="309" customFormat="1" x14ac:dyDescent="0.2">
      <c r="A459" s="308"/>
      <c r="B459" s="29"/>
      <c r="C459" s="29"/>
      <c r="D459" s="29"/>
      <c r="E459" s="29"/>
      <c r="F459" s="29"/>
      <c r="G459" s="143"/>
      <c r="H459" s="29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</row>
    <row r="460" spans="1:38" s="309" customFormat="1" x14ac:dyDescent="0.2">
      <c r="A460" s="308"/>
      <c r="B460" s="29"/>
      <c r="C460" s="29"/>
      <c r="D460" s="29"/>
      <c r="E460" s="29"/>
      <c r="F460" s="29"/>
      <c r="G460" s="143"/>
      <c r="H460" s="29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</row>
    <row r="461" spans="1:38" s="309" customFormat="1" x14ac:dyDescent="0.2">
      <c r="A461" s="308"/>
      <c r="B461" s="29"/>
      <c r="C461" s="29"/>
      <c r="D461" s="29"/>
      <c r="E461" s="29"/>
      <c r="F461" s="29"/>
      <c r="G461" s="143"/>
      <c r="H461" s="29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</row>
    <row r="462" spans="1:38" s="309" customFormat="1" x14ac:dyDescent="0.2">
      <c r="A462" s="308"/>
      <c r="B462" s="29"/>
      <c r="C462" s="29"/>
      <c r="D462" s="29"/>
      <c r="E462" s="29"/>
      <c r="F462" s="29"/>
      <c r="G462" s="143"/>
      <c r="H462" s="29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</row>
    <row r="463" spans="1:38" s="309" customFormat="1" x14ac:dyDescent="0.2">
      <c r="A463" s="308"/>
      <c r="B463" s="29"/>
      <c r="C463" s="29"/>
      <c r="D463" s="29"/>
      <c r="E463" s="29"/>
      <c r="F463" s="29"/>
      <c r="G463" s="143"/>
      <c r="H463" s="29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</row>
    <row r="464" spans="1:38" s="309" customFormat="1" x14ac:dyDescent="0.2">
      <c r="A464" s="308"/>
      <c r="B464" s="29"/>
      <c r="C464" s="29"/>
      <c r="D464" s="29"/>
      <c r="E464" s="29"/>
      <c r="F464" s="29"/>
      <c r="G464" s="143"/>
      <c r="H464" s="29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</row>
    <row r="465" spans="1:38" s="309" customFormat="1" x14ac:dyDescent="0.2">
      <c r="A465" s="308"/>
      <c r="B465" s="29"/>
      <c r="C465" s="29"/>
      <c r="D465" s="29"/>
      <c r="E465" s="29"/>
      <c r="F465" s="29"/>
      <c r="G465" s="143"/>
      <c r="H465" s="29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</row>
    <row r="466" spans="1:38" s="309" customFormat="1" x14ac:dyDescent="0.2">
      <c r="A466" s="308"/>
      <c r="B466" s="29"/>
      <c r="C466" s="29"/>
      <c r="D466" s="29"/>
      <c r="E466" s="29"/>
      <c r="F466" s="29"/>
      <c r="G466" s="143"/>
      <c r="H466" s="29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</row>
    <row r="467" spans="1:38" s="309" customFormat="1" x14ac:dyDescent="0.2">
      <c r="A467" s="308"/>
      <c r="B467" s="29"/>
      <c r="C467" s="29"/>
      <c r="D467" s="29"/>
      <c r="E467" s="29"/>
      <c r="F467" s="29"/>
      <c r="G467" s="143"/>
      <c r="H467" s="29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</row>
    <row r="468" spans="1:38" s="309" customFormat="1" x14ac:dyDescent="0.2">
      <c r="A468" s="308"/>
      <c r="B468" s="29"/>
      <c r="C468" s="29"/>
      <c r="D468" s="29"/>
      <c r="E468" s="29"/>
      <c r="F468" s="29"/>
      <c r="G468" s="143"/>
      <c r="H468" s="29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</row>
    <row r="469" spans="1:38" s="309" customFormat="1" x14ac:dyDescent="0.2">
      <c r="A469" s="308"/>
      <c r="B469" s="29"/>
      <c r="C469" s="29"/>
      <c r="D469" s="29"/>
      <c r="E469" s="29"/>
      <c r="F469" s="29"/>
      <c r="G469" s="143"/>
      <c r="H469" s="29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</row>
    <row r="470" spans="1:38" s="309" customFormat="1" x14ac:dyDescent="0.2">
      <c r="A470" s="308"/>
      <c r="B470" s="29"/>
      <c r="C470" s="29"/>
      <c r="D470" s="29"/>
      <c r="E470" s="29"/>
      <c r="F470" s="29"/>
      <c r="G470" s="143"/>
      <c r="H470" s="29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</row>
    <row r="471" spans="1:38" s="309" customFormat="1" x14ac:dyDescent="0.2">
      <c r="A471" s="308"/>
      <c r="B471" s="29"/>
      <c r="C471" s="29"/>
      <c r="D471" s="29"/>
      <c r="E471" s="29"/>
      <c r="F471" s="29"/>
      <c r="G471" s="143"/>
      <c r="H471" s="29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</row>
    <row r="472" spans="1:38" s="309" customFormat="1" x14ac:dyDescent="0.2">
      <c r="A472" s="308"/>
      <c r="B472" s="29"/>
      <c r="C472" s="29"/>
      <c r="D472" s="29"/>
      <c r="E472" s="29"/>
      <c r="F472" s="29"/>
      <c r="G472" s="143"/>
      <c r="H472" s="29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</row>
    <row r="473" spans="1:38" s="309" customFormat="1" x14ac:dyDescent="0.2">
      <c r="A473" s="308"/>
      <c r="B473" s="29"/>
      <c r="C473" s="29"/>
      <c r="D473" s="29"/>
      <c r="E473" s="29"/>
      <c r="F473" s="29"/>
      <c r="G473" s="143"/>
      <c r="H473" s="29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</row>
    <row r="474" spans="1:38" s="309" customFormat="1" x14ac:dyDescent="0.2">
      <c r="A474" s="308"/>
      <c r="B474" s="29"/>
      <c r="C474" s="29"/>
      <c r="D474" s="29"/>
      <c r="E474" s="29"/>
      <c r="F474" s="29"/>
      <c r="G474" s="143"/>
      <c r="H474" s="29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</row>
    <row r="475" spans="1:38" s="309" customFormat="1" x14ac:dyDescent="0.2">
      <c r="A475" s="308"/>
      <c r="B475" s="29"/>
      <c r="C475" s="29"/>
      <c r="D475" s="29"/>
      <c r="E475" s="29"/>
      <c r="F475" s="29"/>
      <c r="G475" s="143"/>
      <c r="H475" s="29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</row>
    <row r="476" spans="1:38" s="309" customFormat="1" x14ac:dyDescent="0.2">
      <c r="A476" s="308"/>
      <c r="B476" s="29"/>
      <c r="C476" s="29"/>
      <c r="D476" s="29"/>
      <c r="E476" s="29"/>
      <c r="F476" s="29"/>
      <c r="G476" s="143"/>
      <c r="H476" s="29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</row>
    <row r="477" spans="1:38" s="309" customFormat="1" x14ac:dyDescent="0.2">
      <c r="A477" s="308"/>
      <c r="B477" s="29"/>
      <c r="C477" s="29"/>
      <c r="D477" s="29"/>
      <c r="E477" s="29"/>
      <c r="F477" s="29"/>
      <c r="G477" s="143"/>
      <c r="H477" s="29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</row>
    <row r="478" spans="1:38" s="309" customFormat="1" x14ac:dyDescent="0.2">
      <c r="A478" s="308"/>
      <c r="B478" s="29"/>
      <c r="C478" s="29"/>
      <c r="D478" s="29"/>
      <c r="E478" s="29"/>
      <c r="F478" s="29"/>
      <c r="G478" s="143"/>
      <c r="H478" s="29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</row>
    <row r="479" spans="1:38" s="309" customFormat="1" x14ac:dyDescent="0.2">
      <c r="A479" s="308"/>
      <c r="B479" s="29"/>
      <c r="C479" s="29"/>
      <c r="D479" s="29"/>
      <c r="E479" s="29"/>
      <c r="F479" s="29"/>
      <c r="G479" s="143"/>
      <c r="H479" s="29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</row>
    <row r="480" spans="1:38" s="309" customFormat="1" x14ac:dyDescent="0.2">
      <c r="A480" s="308"/>
      <c r="B480" s="29"/>
      <c r="C480" s="29"/>
      <c r="D480" s="29"/>
      <c r="E480" s="29"/>
      <c r="F480" s="29"/>
      <c r="G480" s="143"/>
      <c r="H480" s="29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</row>
    <row r="481" spans="1:38" s="309" customFormat="1" x14ac:dyDescent="0.2">
      <c r="A481" s="308"/>
      <c r="B481" s="29"/>
      <c r="C481" s="29"/>
      <c r="D481" s="29"/>
      <c r="E481" s="29"/>
      <c r="F481" s="29"/>
      <c r="G481" s="143"/>
      <c r="H481" s="29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</row>
    <row r="482" spans="1:38" s="309" customFormat="1" x14ac:dyDescent="0.2">
      <c r="A482" s="308"/>
      <c r="B482" s="29"/>
      <c r="C482" s="29"/>
      <c r="D482" s="29"/>
      <c r="E482" s="29"/>
      <c r="F482" s="29"/>
      <c r="G482" s="143"/>
      <c r="H482" s="29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</row>
    <row r="483" spans="1:38" s="309" customFormat="1" x14ac:dyDescent="0.2">
      <c r="A483" s="308"/>
      <c r="B483" s="29"/>
      <c r="C483" s="29"/>
      <c r="D483" s="29"/>
      <c r="E483" s="29"/>
      <c r="F483" s="29"/>
      <c r="G483" s="143"/>
      <c r="H483" s="29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</row>
    <row r="484" spans="1:38" s="309" customFormat="1" x14ac:dyDescent="0.2">
      <c r="A484" s="308"/>
      <c r="B484" s="29"/>
      <c r="C484" s="29"/>
      <c r="D484" s="29"/>
      <c r="E484" s="29"/>
      <c r="F484" s="29"/>
      <c r="G484" s="143"/>
      <c r="H484" s="29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</row>
    <row r="485" spans="1:38" s="309" customFormat="1" x14ac:dyDescent="0.2">
      <c r="A485" s="308"/>
      <c r="B485" s="29"/>
      <c r="C485" s="29"/>
      <c r="D485" s="29"/>
      <c r="E485" s="29"/>
      <c r="F485" s="29"/>
      <c r="G485" s="143"/>
      <c r="H485" s="29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</row>
    <row r="486" spans="1:38" s="309" customFormat="1" x14ac:dyDescent="0.2">
      <c r="A486" s="308"/>
      <c r="B486" s="29"/>
      <c r="C486" s="29"/>
      <c r="D486" s="29"/>
      <c r="E486" s="29"/>
      <c r="F486" s="29"/>
      <c r="G486" s="143"/>
      <c r="H486" s="29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</row>
    <row r="487" spans="1:38" s="309" customFormat="1" x14ac:dyDescent="0.2">
      <c r="A487" s="308"/>
      <c r="B487" s="29"/>
      <c r="C487" s="29"/>
      <c r="D487" s="29"/>
      <c r="E487" s="29"/>
      <c r="F487" s="29"/>
      <c r="G487" s="143"/>
      <c r="H487" s="29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</row>
    <row r="488" spans="1:38" s="309" customFormat="1" x14ac:dyDescent="0.2">
      <c r="A488" s="308"/>
      <c r="B488" s="29"/>
      <c r="C488" s="29"/>
      <c r="D488" s="29"/>
      <c r="E488" s="29"/>
      <c r="F488" s="29"/>
      <c r="G488" s="143"/>
      <c r="H488" s="29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</row>
    <row r="489" spans="1:38" s="309" customFormat="1" x14ac:dyDescent="0.2">
      <c r="A489" s="308"/>
      <c r="B489" s="29"/>
      <c r="C489" s="29"/>
      <c r="D489" s="29"/>
      <c r="E489" s="29"/>
      <c r="F489" s="29"/>
      <c r="G489" s="143"/>
      <c r="H489" s="29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</row>
    <row r="490" spans="1:38" s="309" customFormat="1" x14ac:dyDescent="0.2">
      <c r="A490" s="308"/>
      <c r="B490" s="29"/>
      <c r="C490" s="29"/>
      <c r="D490" s="29"/>
      <c r="E490" s="29"/>
      <c r="F490" s="29"/>
      <c r="G490" s="143"/>
      <c r="H490" s="29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</row>
    <row r="491" spans="1:38" s="309" customFormat="1" x14ac:dyDescent="0.2">
      <c r="A491" s="308"/>
      <c r="B491" s="29"/>
      <c r="C491" s="29"/>
      <c r="D491" s="29"/>
      <c r="E491" s="29"/>
      <c r="F491" s="29"/>
      <c r="G491" s="143"/>
      <c r="H491" s="29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</row>
    <row r="492" spans="1:38" s="309" customFormat="1" x14ac:dyDescent="0.2">
      <c r="A492" s="308"/>
      <c r="B492" s="29"/>
      <c r="C492" s="29"/>
      <c r="D492" s="29"/>
      <c r="E492" s="29"/>
      <c r="F492" s="29"/>
      <c r="G492" s="143"/>
      <c r="H492" s="29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</row>
    <row r="493" spans="1:38" s="309" customFormat="1" x14ac:dyDescent="0.2">
      <c r="A493" s="308"/>
      <c r="B493" s="29"/>
      <c r="C493" s="29"/>
      <c r="D493" s="29"/>
      <c r="E493" s="29"/>
      <c r="F493" s="29"/>
      <c r="G493" s="143"/>
      <c r="H493" s="29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</row>
    <row r="494" spans="1:38" s="309" customFormat="1" x14ac:dyDescent="0.2">
      <c r="A494" s="308"/>
      <c r="B494" s="29"/>
      <c r="C494" s="29"/>
      <c r="D494" s="29"/>
      <c r="E494" s="29"/>
      <c r="F494" s="29"/>
      <c r="G494" s="143"/>
      <c r="H494" s="29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</row>
    <row r="495" spans="1:38" s="309" customFormat="1" x14ac:dyDescent="0.2">
      <c r="A495" s="308"/>
      <c r="B495" s="29"/>
      <c r="C495" s="29"/>
      <c r="D495" s="29"/>
      <c r="E495" s="29"/>
      <c r="F495" s="29"/>
      <c r="G495" s="143"/>
      <c r="H495" s="29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</row>
    <row r="496" spans="1:38" s="309" customFormat="1" x14ac:dyDescent="0.2">
      <c r="A496" s="308"/>
      <c r="B496" s="29"/>
      <c r="C496" s="29"/>
      <c r="D496" s="29"/>
      <c r="E496" s="29"/>
      <c r="F496" s="29"/>
      <c r="G496" s="143"/>
      <c r="H496" s="29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</row>
    <row r="497" spans="1:38" s="309" customFormat="1" x14ac:dyDescent="0.2">
      <c r="A497" s="308"/>
      <c r="B497" s="29"/>
      <c r="C497" s="29"/>
      <c r="D497" s="29"/>
      <c r="E497" s="29"/>
      <c r="F497" s="29"/>
      <c r="G497" s="143"/>
      <c r="H497" s="29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</row>
    <row r="498" spans="1:38" s="309" customFormat="1" x14ac:dyDescent="0.2">
      <c r="A498" s="308"/>
      <c r="B498" s="29"/>
      <c r="C498" s="29"/>
      <c r="D498" s="29"/>
      <c r="E498" s="29"/>
      <c r="F498" s="29"/>
      <c r="G498" s="143"/>
      <c r="H498" s="29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</row>
    <row r="499" spans="1:38" s="309" customFormat="1" x14ac:dyDescent="0.2">
      <c r="A499" s="308"/>
      <c r="B499" s="29"/>
      <c r="C499" s="29"/>
      <c r="D499" s="29"/>
      <c r="E499" s="29"/>
      <c r="F499" s="29"/>
      <c r="G499" s="143"/>
      <c r="H499" s="29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</row>
    <row r="500" spans="1:38" s="309" customFormat="1" x14ac:dyDescent="0.2">
      <c r="A500" s="308"/>
      <c r="B500" s="29"/>
      <c r="C500" s="29"/>
      <c r="D500" s="29"/>
      <c r="E500" s="29"/>
      <c r="F500" s="29"/>
      <c r="G500" s="143"/>
      <c r="H500" s="29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</row>
    <row r="501" spans="1:38" s="309" customFormat="1" x14ac:dyDescent="0.2">
      <c r="A501" s="308"/>
      <c r="B501" s="29"/>
      <c r="C501" s="29"/>
      <c r="D501" s="29"/>
      <c r="E501" s="29"/>
      <c r="F501" s="29"/>
      <c r="G501" s="143"/>
      <c r="H501" s="29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</row>
    <row r="502" spans="1:38" s="309" customFormat="1" x14ac:dyDescent="0.2">
      <c r="A502" s="308"/>
      <c r="B502" s="29"/>
      <c r="C502" s="29"/>
      <c r="D502" s="29"/>
      <c r="E502" s="29"/>
      <c r="F502" s="29"/>
      <c r="G502" s="143"/>
      <c r="H502" s="29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</row>
    <row r="503" spans="1:38" s="309" customFormat="1" x14ac:dyDescent="0.2">
      <c r="A503" s="308"/>
      <c r="B503" s="29"/>
      <c r="C503" s="29"/>
      <c r="D503" s="29"/>
      <c r="E503" s="29"/>
      <c r="F503" s="29"/>
      <c r="G503" s="143"/>
      <c r="H503" s="29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</row>
    <row r="504" spans="1:38" s="309" customFormat="1" x14ac:dyDescent="0.2">
      <c r="A504" s="308"/>
      <c r="B504" s="29"/>
      <c r="C504" s="29"/>
      <c r="D504" s="29"/>
      <c r="E504" s="29"/>
      <c r="F504" s="29"/>
      <c r="G504" s="143"/>
      <c r="H504" s="29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</row>
    <row r="505" spans="1:38" s="309" customFormat="1" x14ac:dyDescent="0.2">
      <c r="A505" s="308"/>
      <c r="B505" s="29"/>
      <c r="C505" s="29"/>
      <c r="D505" s="29"/>
      <c r="E505" s="29"/>
      <c r="F505" s="29"/>
      <c r="G505" s="143"/>
      <c r="H505" s="29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</row>
    <row r="506" spans="1:38" s="309" customFormat="1" x14ac:dyDescent="0.2">
      <c r="A506" s="308"/>
      <c r="B506" s="29"/>
      <c r="C506" s="29"/>
      <c r="D506" s="29"/>
      <c r="E506" s="29"/>
      <c r="F506" s="29"/>
      <c r="G506" s="143"/>
      <c r="H506" s="29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</row>
    <row r="507" spans="1:38" s="309" customFormat="1" x14ac:dyDescent="0.2">
      <c r="A507" s="308"/>
      <c r="B507" s="29"/>
      <c r="C507" s="29"/>
      <c r="D507" s="29"/>
      <c r="E507" s="29"/>
      <c r="F507" s="29"/>
      <c r="G507" s="143"/>
      <c r="H507" s="29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</row>
    <row r="508" spans="1:38" s="309" customFormat="1" x14ac:dyDescent="0.2">
      <c r="A508" s="308"/>
      <c r="B508" s="29"/>
      <c r="C508" s="29"/>
      <c r="D508" s="29"/>
      <c r="E508" s="29"/>
      <c r="F508" s="29"/>
      <c r="G508" s="143"/>
      <c r="H508" s="29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</row>
    <row r="509" spans="1:38" s="309" customFormat="1" x14ac:dyDescent="0.2">
      <c r="A509" s="308"/>
      <c r="B509" s="29"/>
      <c r="C509" s="29"/>
      <c r="D509" s="29"/>
      <c r="E509" s="29"/>
      <c r="F509" s="29"/>
      <c r="G509" s="143"/>
      <c r="H509" s="29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</row>
    <row r="510" spans="1:38" s="309" customFormat="1" x14ac:dyDescent="0.2">
      <c r="A510" s="308"/>
      <c r="B510" s="29"/>
      <c r="C510" s="29"/>
      <c r="D510" s="29"/>
      <c r="E510" s="29"/>
      <c r="F510" s="29"/>
      <c r="G510" s="143"/>
      <c r="H510" s="29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</row>
    <row r="511" spans="1:38" s="309" customFormat="1" x14ac:dyDescent="0.2">
      <c r="A511" s="308"/>
      <c r="B511" s="29"/>
      <c r="C511" s="29"/>
      <c r="D511" s="29"/>
      <c r="E511" s="29"/>
      <c r="F511" s="29"/>
      <c r="G511" s="143"/>
      <c r="H511" s="29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</row>
    <row r="512" spans="1:38" s="309" customFormat="1" x14ac:dyDescent="0.2">
      <c r="A512" s="308"/>
      <c r="B512" s="29"/>
      <c r="C512" s="29"/>
      <c r="D512" s="29"/>
      <c r="E512" s="29"/>
      <c r="F512" s="29"/>
      <c r="G512" s="143"/>
      <c r="H512" s="29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</row>
    <row r="513" spans="1:38" s="309" customFormat="1" x14ac:dyDescent="0.2">
      <c r="A513" s="308"/>
      <c r="B513" s="29"/>
      <c r="C513" s="29"/>
      <c r="D513" s="29"/>
      <c r="E513" s="29"/>
      <c r="F513" s="29"/>
      <c r="G513" s="143"/>
      <c r="H513" s="29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</row>
    <row r="514" spans="1:38" s="309" customFormat="1" x14ac:dyDescent="0.2">
      <c r="A514" s="308"/>
      <c r="B514" s="29"/>
      <c r="C514" s="29"/>
      <c r="D514" s="29"/>
      <c r="E514" s="29"/>
      <c r="F514" s="29"/>
      <c r="G514" s="143"/>
      <c r="H514" s="29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</row>
    <row r="515" spans="1:38" s="309" customFormat="1" x14ac:dyDescent="0.2">
      <c r="A515" s="308"/>
      <c r="B515" s="29"/>
      <c r="C515" s="29"/>
      <c r="D515" s="29"/>
      <c r="E515" s="29"/>
      <c r="F515" s="29"/>
      <c r="G515" s="143"/>
      <c r="H515" s="29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</row>
    <row r="516" spans="1:38" s="309" customFormat="1" x14ac:dyDescent="0.2">
      <c r="A516" s="308"/>
      <c r="B516" s="29"/>
      <c r="C516" s="29"/>
      <c r="D516" s="29"/>
      <c r="E516" s="29"/>
      <c r="F516" s="29"/>
      <c r="G516" s="143"/>
      <c r="H516" s="29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</row>
    <row r="517" spans="1:38" s="309" customFormat="1" x14ac:dyDescent="0.2">
      <c r="A517" s="308"/>
      <c r="B517" s="29"/>
      <c r="C517" s="29"/>
      <c r="D517" s="29"/>
      <c r="E517" s="29"/>
      <c r="F517" s="29"/>
      <c r="G517" s="143"/>
      <c r="H517" s="29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</row>
    <row r="518" spans="1:38" s="309" customFormat="1" x14ac:dyDescent="0.2">
      <c r="A518" s="308"/>
      <c r="B518" s="29"/>
      <c r="C518" s="29"/>
      <c r="D518" s="29"/>
      <c r="E518" s="29"/>
      <c r="F518" s="29"/>
      <c r="G518" s="143"/>
      <c r="H518" s="29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</row>
    <row r="519" spans="1:38" s="309" customFormat="1" x14ac:dyDescent="0.2">
      <c r="A519" s="308"/>
      <c r="B519" s="29"/>
      <c r="C519" s="29"/>
      <c r="D519" s="29"/>
      <c r="E519" s="29"/>
      <c r="F519" s="29"/>
      <c r="G519" s="143"/>
      <c r="H519" s="29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</row>
    <row r="520" spans="1:38" s="309" customFormat="1" x14ac:dyDescent="0.2">
      <c r="A520" s="308"/>
      <c r="B520" s="29"/>
      <c r="C520" s="29"/>
      <c r="D520" s="29"/>
      <c r="E520" s="29"/>
      <c r="F520" s="29"/>
      <c r="G520" s="143"/>
      <c r="H520" s="29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</row>
    <row r="521" spans="1:38" s="309" customFormat="1" x14ac:dyDescent="0.2">
      <c r="A521" s="308"/>
      <c r="B521" s="29"/>
      <c r="C521" s="29"/>
      <c r="D521" s="29"/>
      <c r="E521" s="29"/>
      <c r="F521" s="29"/>
      <c r="G521" s="143"/>
      <c r="H521" s="29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</row>
    <row r="522" spans="1:38" s="309" customFormat="1" x14ac:dyDescent="0.2">
      <c r="A522" s="308"/>
      <c r="B522" s="29"/>
      <c r="C522" s="29"/>
      <c r="D522" s="29"/>
      <c r="E522" s="29"/>
      <c r="F522" s="29"/>
      <c r="G522" s="143"/>
      <c r="H522" s="29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</row>
    <row r="523" spans="1:38" s="309" customFormat="1" x14ac:dyDescent="0.2">
      <c r="A523" s="308"/>
      <c r="B523" s="29"/>
      <c r="C523" s="29"/>
      <c r="D523" s="29"/>
      <c r="E523" s="29"/>
      <c r="F523" s="29"/>
      <c r="G523" s="143"/>
      <c r="H523" s="29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</row>
    <row r="524" spans="1:38" s="309" customFormat="1" x14ac:dyDescent="0.2">
      <c r="A524" s="308"/>
      <c r="B524" s="29"/>
      <c r="C524" s="29"/>
      <c r="D524" s="29"/>
      <c r="E524" s="29"/>
      <c r="F524" s="29"/>
      <c r="G524" s="143"/>
      <c r="H524" s="29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</row>
    <row r="525" spans="1:38" s="309" customFormat="1" x14ac:dyDescent="0.2">
      <c r="A525" s="308"/>
      <c r="B525" s="29"/>
      <c r="C525" s="29"/>
      <c r="D525" s="29"/>
      <c r="E525" s="29"/>
      <c r="F525" s="29"/>
      <c r="G525" s="143"/>
      <c r="H525" s="29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</row>
    <row r="526" spans="1:38" s="309" customFormat="1" x14ac:dyDescent="0.2">
      <c r="A526" s="308"/>
      <c r="B526" s="29"/>
      <c r="C526" s="29"/>
      <c r="D526" s="29"/>
      <c r="E526" s="29"/>
      <c r="F526" s="29"/>
      <c r="G526" s="143"/>
      <c r="H526" s="29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</row>
    <row r="527" spans="1:38" s="309" customFormat="1" x14ac:dyDescent="0.2">
      <c r="A527" s="308"/>
      <c r="B527" s="29"/>
      <c r="C527" s="29"/>
      <c r="D527" s="29"/>
      <c r="E527" s="29"/>
      <c r="F527" s="29"/>
      <c r="G527" s="143"/>
      <c r="H527" s="29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</row>
    <row r="528" spans="1:38" s="309" customFormat="1" x14ac:dyDescent="0.2">
      <c r="A528" s="308"/>
      <c r="B528" s="29"/>
      <c r="C528" s="29"/>
      <c r="D528" s="29"/>
      <c r="E528" s="29"/>
      <c r="F528" s="29"/>
      <c r="G528" s="143"/>
      <c r="H528" s="29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</row>
    <row r="529" spans="1:38" s="309" customFormat="1" x14ac:dyDescent="0.2">
      <c r="A529" s="308"/>
      <c r="B529" s="29"/>
      <c r="C529" s="29"/>
      <c r="D529" s="29"/>
      <c r="E529" s="29"/>
      <c r="F529" s="29"/>
      <c r="G529" s="143"/>
      <c r="H529" s="29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</row>
    <row r="530" spans="1:38" s="309" customFormat="1" x14ac:dyDescent="0.2">
      <c r="A530" s="308"/>
      <c r="B530" s="29"/>
      <c r="C530" s="29"/>
      <c r="D530" s="29"/>
      <c r="E530" s="29"/>
      <c r="F530" s="29"/>
      <c r="G530" s="143"/>
      <c r="H530" s="29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</row>
    <row r="531" spans="1:38" s="309" customFormat="1" x14ac:dyDescent="0.2">
      <c r="A531" s="308"/>
      <c r="B531" s="29"/>
      <c r="C531" s="29"/>
      <c r="D531" s="29"/>
      <c r="E531" s="29"/>
      <c r="F531" s="29"/>
      <c r="G531" s="143"/>
      <c r="H531" s="29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</row>
    <row r="532" spans="1:38" s="309" customFormat="1" x14ac:dyDescent="0.2">
      <c r="A532" s="308"/>
      <c r="B532" s="29"/>
      <c r="C532" s="29"/>
      <c r="D532" s="29"/>
      <c r="E532" s="29"/>
      <c r="F532" s="29"/>
      <c r="G532" s="143"/>
      <c r="H532" s="29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</row>
    <row r="533" spans="1:38" s="309" customFormat="1" x14ac:dyDescent="0.2">
      <c r="A533" s="308"/>
      <c r="B533" s="29"/>
      <c r="C533" s="29"/>
      <c r="D533" s="29"/>
      <c r="E533" s="29"/>
      <c r="F533" s="29"/>
      <c r="G533" s="143"/>
      <c r="H533" s="29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</row>
    <row r="534" spans="1:38" s="309" customFormat="1" x14ac:dyDescent="0.2">
      <c r="A534" s="308"/>
      <c r="B534" s="29"/>
      <c r="C534" s="29"/>
      <c r="D534" s="29"/>
      <c r="E534" s="29"/>
      <c r="F534" s="29"/>
      <c r="G534" s="143"/>
      <c r="H534" s="29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</row>
    <row r="535" spans="1:38" s="309" customFormat="1" x14ac:dyDescent="0.2">
      <c r="A535" s="308"/>
      <c r="B535" s="29"/>
      <c r="C535" s="29"/>
      <c r="D535" s="29"/>
      <c r="E535" s="29"/>
      <c r="F535" s="29"/>
      <c r="G535" s="143"/>
      <c r="H535" s="29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</row>
    <row r="536" spans="1:38" s="309" customFormat="1" x14ac:dyDescent="0.2">
      <c r="A536" s="308"/>
      <c r="B536" s="29"/>
      <c r="C536" s="29"/>
      <c r="D536" s="29"/>
      <c r="E536" s="29"/>
      <c r="F536" s="29"/>
      <c r="G536" s="143"/>
      <c r="H536" s="29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</row>
    <row r="537" spans="1:38" s="309" customFormat="1" x14ac:dyDescent="0.2">
      <c r="A537" s="308"/>
      <c r="B537" s="29"/>
      <c r="C537" s="29"/>
      <c r="D537" s="29"/>
      <c r="E537" s="29"/>
      <c r="F537" s="29"/>
      <c r="G537" s="143"/>
      <c r="H537" s="29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</row>
    <row r="538" spans="1:38" s="309" customFormat="1" x14ac:dyDescent="0.2">
      <c r="A538" s="308"/>
      <c r="B538" s="29"/>
      <c r="C538" s="29"/>
      <c r="D538" s="29"/>
      <c r="E538" s="29"/>
      <c r="F538" s="29"/>
      <c r="G538" s="143"/>
      <c r="H538" s="29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</row>
    <row r="539" spans="1:38" s="309" customFormat="1" x14ac:dyDescent="0.2">
      <c r="A539" s="308"/>
      <c r="B539" s="29"/>
      <c r="C539" s="29"/>
      <c r="D539" s="29"/>
      <c r="E539" s="29"/>
      <c r="F539" s="29"/>
      <c r="G539" s="143"/>
      <c r="H539" s="29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</row>
    <row r="540" spans="1:38" s="309" customFormat="1" x14ac:dyDescent="0.2">
      <c r="A540" s="308"/>
      <c r="B540" s="29"/>
      <c r="C540" s="29"/>
      <c r="D540" s="29"/>
      <c r="E540" s="29"/>
      <c r="F540" s="29"/>
      <c r="G540" s="143"/>
      <c r="H540" s="29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</row>
    <row r="541" spans="1:38" s="309" customFormat="1" x14ac:dyDescent="0.2">
      <c r="A541" s="308"/>
      <c r="B541" s="29"/>
      <c r="C541" s="29"/>
      <c r="D541" s="29"/>
      <c r="E541" s="29"/>
      <c r="F541" s="29"/>
      <c r="G541" s="143"/>
      <c r="H541" s="29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</row>
    <row r="542" spans="1:38" s="309" customFormat="1" x14ac:dyDescent="0.2">
      <c r="A542" s="308"/>
      <c r="B542" s="29"/>
      <c r="C542" s="29"/>
      <c r="D542" s="29"/>
      <c r="E542" s="29"/>
      <c r="F542" s="29"/>
      <c r="G542" s="143"/>
      <c r="H542" s="29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</row>
    <row r="543" spans="1:38" s="309" customFormat="1" x14ac:dyDescent="0.2">
      <c r="A543" s="308"/>
      <c r="B543" s="29"/>
      <c r="C543" s="29"/>
      <c r="D543" s="29"/>
      <c r="E543" s="29"/>
      <c r="F543" s="29"/>
      <c r="G543" s="143"/>
      <c r="H543" s="29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</row>
    <row r="544" spans="1:38" s="309" customFormat="1" x14ac:dyDescent="0.2">
      <c r="A544" s="308"/>
      <c r="B544" s="29"/>
      <c r="C544" s="29"/>
      <c r="D544" s="29"/>
      <c r="E544" s="29"/>
      <c r="F544" s="29"/>
      <c r="G544" s="143"/>
      <c r="H544" s="29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</row>
    <row r="545" spans="1:38" s="309" customFormat="1" x14ac:dyDescent="0.2">
      <c r="A545" s="308"/>
      <c r="B545" s="29"/>
      <c r="C545" s="29"/>
      <c r="D545" s="29"/>
      <c r="E545" s="29"/>
      <c r="F545" s="29"/>
      <c r="G545" s="143"/>
      <c r="H545" s="29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</row>
    <row r="546" spans="1:38" s="309" customFormat="1" x14ac:dyDescent="0.2">
      <c r="A546" s="308"/>
      <c r="B546" s="29"/>
      <c r="C546" s="29"/>
      <c r="D546" s="29"/>
      <c r="E546" s="29"/>
      <c r="F546" s="29"/>
      <c r="G546" s="143"/>
      <c r="H546" s="29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</row>
    <row r="547" spans="1:38" s="309" customFormat="1" x14ac:dyDescent="0.2">
      <c r="A547" s="308"/>
      <c r="B547" s="29"/>
      <c r="C547" s="29"/>
      <c r="D547" s="29"/>
      <c r="E547" s="29"/>
      <c r="F547" s="29"/>
      <c r="G547" s="143"/>
      <c r="H547" s="29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</row>
    <row r="548" spans="1:38" s="309" customFormat="1" x14ac:dyDescent="0.2">
      <c r="A548" s="308"/>
      <c r="B548" s="29"/>
      <c r="C548" s="29"/>
      <c r="D548" s="29"/>
      <c r="E548" s="29"/>
      <c r="F548" s="29"/>
      <c r="G548" s="143"/>
      <c r="H548" s="29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</row>
    <row r="549" spans="1:38" s="309" customFormat="1" x14ac:dyDescent="0.2">
      <c r="A549" s="308"/>
      <c r="B549" s="29"/>
      <c r="C549" s="29"/>
      <c r="D549" s="29"/>
      <c r="E549" s="29"/>
      <c r="F549" s="29"/>
      <c r="G549" s="143"/>
      <c r="H549" s="29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</row>
    <row r="550" spans="1:38" s="309" customFormat="1" x14ac:dyDescent="0.2">
      <c r="A550" s="308"/>
      <c r="B550" s="29"/>
      <c r="C550" s="29"/>
      <c r="D550" s="29"/>
      <c r="E550" s="29"/>
      <c r="F550" s="29"/>
      <c r="G550" s="143"/>
      <c r="H550" s="29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</row>
    <row r="551" spans="1:38" s="309" customFormat="1" x14ac:dyDescent="0.2">
      <c r="A551" s="308"/>
      <c r="B551" s="29"/>
      <c r="C551" s="29"/>
      <c r="D551" s="29"/>
      <c r="E551" s="29"/>
      <c r="F551" s="29"/>
      <c r="G551" s="143"/>
      <c r="H551" s="29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</row>
    <row r="552" spans="1:38" s="309" customFormat="1" x14ac:dyDescent="0.2">
      <c r="A552" s="308"/>
      <c r="B552" s="29"/>
      <c r="C552" s="29"/>
      <c r="D552" s="29"/>
      <c r="E552" s="29"/>
      <c r="F552" s="29"/>
      <c r="G552" s="143"/>
      <c r="H552" s="29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</row>
    <row r="553" spans="1:38" s="309" customFormat="1" x14ac:dyDescent="0.2">
      <c r="A553" s="308"/>
      <c r="B553" s="29"/>
      <c r="C553" s="29"/>
      <c r="D553" s="29"/>
      <c r="E553" s="29"/>
      <c r="F553" s="29"/>
      <c r="G553" s="143"/>
      <c r="H553" s="29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</row>
    <row r="554" spans="1:38" s="309" customFormat="1" x14ac:dyDescent="0.2">
      <c r="A554" s="308"/>
      <c r="B554" s="29"/>
      <c r="C554" s="29"/>
      <c r="D554" s="29"/>
      <c r="E554" s="29"/>
      <c r="F554" s="29"/>
      <c r="G554" s="143"/>
      <c r="H554" s="29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</row>
    <row r="555" spans="1:38" s="309" customFormat="1" x14ac:dyDescent="0.2">
      <c r="A555" s="308"/>
      <c r="B555" s="29"/>
      <c r="C555" s="29"/>
      <c r="D555" s="29"/>
      <c r="E555" s="29"/>
      <c r="F555" s="29"/>
      <c r="G555" s="143"/>
      <c r="H555" s="29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</row>
    <row r="556" spans="1:38" s="309" customFormat="1" x14ac:dyDescent="0.2">
      <c r="A556" s="308"/>
      <c r="B556" s="29"/>
      <c r="C556" s="29"/>
      <c r="D556" s="29"/>
      <c r="E556" s="29"/>
      <c r="F556" s="29"/>
      <c r="G556" s="143"/>
      <c r="H556" s="29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</row>
    <row r="557" spans="1:38" s="309" customFormat="1" x14ac:dyDescent="0.2">
      <c r="A557" s="308"/>
      <c r="B557" s="29"/>
      <c r="C557" s="29"/>
      <c r="D557" s="29"/>
      <c r="E557" s="29"/>
      <c r="F557" s="29"/>
      <c r="G557" s="143"/>
      <c r="H557" s="29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</row>
    <row r="558" spans="1:38" s="309" customFormat="1" x14ac:dyDescent="0.2">
      <c r="A558" s="308"/>
      <c r="B558" s="29"/>
      <c r="C558" s="29"/>
      <c r="D558" s="29"/>
      <c r="E558" s="29"/>
      <c r="F558" s="29"/>
      <c r="G558" s="143"/>
      <c r="H558" s="29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</row>
    <row r="559" spans="1:38" s="309" customFormat="1" x14ac:dyDescent="0.2">
      <c r="A559" s="308"/>
      <c r="B559" s="29"/>
      <c r="C559" s="29"/>
      <c r="D559" s="29"/>
      <c r="E559" s="29"/>
      <c r="F559" s="29"/>
      <c r="G559" s="143"/>
      <c r="H559" s="29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</row>
    <row r="560" spans="1:38" s="309" customFormat="1" x14ac:dyDescent="0.2">
      <c r="A560" s="308"/>
      <c r="B560" s="29"/>
      <c r="C560" s="29"/>
      <c r="D560" s="29"/>
      <c r="E560" s="29"/>
      <c r="F560" s="29"/>
      <c r="G560" s="143"/>
      <c r="H560" s="29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</row>
    <row r="561" spans="1:38" s="309" customFormat="1" x14ac:dyDescent="0.2">
      <c r="A561" s="308"/>
      <c r="B561" s="29"/>
      <c r="C561" s="29"/>
      <c r="D561" s="29"/>
      <c r="E561" s="29"/>
      <c r="F561" s="29"/>
      <c r="G561" s="143"/>
      <c r="H561" s="29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</row>
    <row r="562" spans="1:38" s="309" customFormat="1" x14ac:dyDescent="0.2">
      <c r="A562" s="308"/>
      <c r="B562" s="29"/>
      <c r="C562" s="29"/>
      <c r="D562" s="29"/>
      <c r="E562" s="29"/>
      <c r="F562" s="29"/>
      <c r="G562" s="143"/>
      <c r="H562" s="29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</row>
    <row r="563" spans="1:38" s="309" customFormat="1" x14ac:dyDescent="0.2">
      <c r="A563" s="308"/>
      <c r="B563" s="29"/>
      <c r="C563" s="29"/>
      <c r="D563" s="29"/>
      <c r="E563" s="29"/>
      <c r="F563" s="29"/>
      <c r="G563" s="143"/>
      <c r="H563" s="29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</row>
    <row r="564" spans="1:38" s="309" customFormat="1" x14ac:dyDescent="0.2">
      <c r="A564" s="308"/>
      <c r="B564" s="29"/>
      <c r="C564" s="29"/>
      <c r="D564" s="29"/>
      <c r="E564" s="29"/>
      <c r="F564" s="29"/>
      <c r="G564" s="143"/>
      <c r="H564" s="29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</row>
    <row r="565" spans="1:38" s="309" customFormat="1" x14ac:dyDescent="0.2">
      <c r="A565" s="308"/>
      <c r="B565" s="29"/>
      <c r="C565" s="29"/>
      <c r="D565" s="29"/>
      <c r="E565" s="29"/>
      <c r="F565" s="29"/>
      <c r="G565" s="143"/>
      <c r="H565" s="29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</row>
    <row r="566" spans="1:38" s="309" customFormat="1" x14ac:dyDescent="0.2">
      <c r="A566" s="308"/>
      <c r="B566" s="29"/>
      <c r="C566" s="29"/>
      <c r="D566" s="29"/>
      <c r="E566" s="29"/>
      <c r="F566" s="29"/>
      <c r="G566" s="143"/>
      <c r="H566" s="29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</row>
    <row r="567" spans="1:38" s="309" customFormat="1" x14ac:dyDescent="0.2">
      <c r="A567" s="308"/>
      <c r="B567" s="29"/>
      <c r="C567" s="29"/>
      <c r="D567" s="29"/>
      <c r="E567" s="29"/>
      <c r="F567" s="29"/>
      <c r="G567" s="143"/>
      <c r="H567" s="29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</row>
    <row r="568" spans="1:38" s="309" customFormat="1" x14ac:dyDescent="0.2">
      <c r="A568" s="308"/>
      <c r="B568" s="29"/>
      <c r="C568" s="29"/>
      <c r="D568" s="29"/>
      <c r="E568" s="29"/>
      <c r="F568" s="29"/>
      <c r="G568" s="143"/>
      <c r="H568" s="29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</row>
    <row r="569" spans="1:38" s="309" customFormat="1" x14ac:dyDescent="0.2">
      <c r="A569" s="308"/>
      <c r="B569" s="29"/>
      <c r="C569" s="29"/>
      <c r="D569" s="29"/>
      <c r="E569" s="29"/>
      <c r="F569" s="29"/>
      <c r="G569" s="143"/>
      <c r="H569" s="29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</row>
    <row r="570" spans="1:38" s="309" customFormat="1" x14ac:dyDescent="0.2">
      <c r="A570" s="308"/>
      <c r="B570" s="29"/>
      <c r="C570" s="29"/>
      <c r="D570" s="29"/>
      <c r="E570" s="29"/>
      <c r="F570" s="29"/>
      <c r="G570" s="143"/>
      <c r="H570" s="29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</row>
    <row r="571" spans="1:38" s="309" customFormat="1" x14ac:dyDescent="0.2">
      <c r="A571" s="308"/>
      <c r="B571" s="29"/>
      <c r="C571" s="29"/>
      <c r="D571" s="29"/>
      <c r="E571" s="29"/>
      <c r="F571" s="29"/>
      <c r="G571" s="143"/>
      <c r="H571" s="29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</row>
    <row r="572" spans="1:38" s="309" customFormat="1" x14ac:dyDescent="0.2">
      <c r="A572" s="308"/>
      <c r="B572" s="29"/>
      <c r="C572" s="29"/>
      <c r="D572" s="29"/>
      <c r="E572" s="29"/>
      <c r="F572" s="29"/>
      <c r="G572" s="143"/>
      <c r="H572" s="29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</row>
    <row r="573" spans="1:38" s="309" customFormat="1" x14ac:dyDescent="0.2">
      <c r="A573" s="308"/>
      <c r="B573" s="29"/>
      <c r="C573" s="29"/>
      <c r="D573" s="29"/>
      <c r="E573" s="29"/>
      <c r="F573" s="29"/>
      <c r="G573" s="143"/>
      <c r="H573" s="29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</row>
    <row r="574" spans="1:38" s="309" customFormat="1" x14ac:dyDescent="0.2">
      <c r="A574" s="308"/>
      <c r="B574" s="29"/>
      <c r="C574" s="29"/>
      <c r="D574" s="29"/>
      <c r="E574" s="29"/>
      <c r="F574" s="29"/>
      <c r="G574" s="143"/>
      <c r="H574" s="29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</row>
    <row r="575" spans="1:38" s="309" customFormat="1" x14ac:dyDescent="0.2">
      <c r="A575" s="308"/>
      <c r="B575" s="29"/>
      <c r="C575" s="29"/>
      <c r="D575" s="29"/>
      <c r="E575" s="29"/>
      <c r="F575" s="29"/>
      <c r="G575" s="143"/>
      <c r="H575" s="29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</row>
    <row r="576" spans="1:38" s="309" customFormat="1" x14ac:dyDescent="0.2">
      <c r="A576" s="308"/>
      <c r="B576" s="29"/>
      <c r="C576" s="29"/>
      <c r="D576" s="29"/>
      <c r="E576" s="29"/>
      <c r="F576" s="29"/>
      <c r="G576" s="143"/>
      <c r="H576" s="29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</row>
    <row r="577" spans="1:38" s="309" customFormat="1" x14ac:dyDescent="0.2">
      <c r="A577" s="308"/>
      <c r="B577" s="29"/>
      <c r="C577" s="29"/>
      <c r="D577" s="29"/>
      <c r="E577" s="29"/>
      <c r="F577" s="29"/>
      <c r="G577" s="143"/>
      <c r="H577" s="29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</row>
    <row r="578" spans="1:38" s="309" customFormat="1" x14ac:dyDescent="0.2">
      <c r="A578" s="308"/>
      <c r="B578" s="29"/>
      <c r="C578" s="29"/>
      <c r="D578" s="29"/>
      <c r="E578" s="29"/>
      <c r="F578" s="29"/>
      <c r="G578" s="143"/>
      <c r="H578" s="29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</row>
    <row r="579" spans="1:38" s="309" customFormat="1" x14ac:dyDescent="0.2">
      <c r="A579" s="308"/>
      <c r="B579" s="29"/>
      <c r="C579" s="29"/>
      <c r="D579" s="29"/>
      <c r="E579" s="29"/>
      <c r="F579" s="29"/>
      <c r="G579" s="143"/>
      <c r="H579" s="29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</row>
    <row r="580" spans="1:38" s="309" customFormat="1" x14ac:dyDescent="0.2">
      <c r="A580" s="308"/>
      <c r="B580" s="29"/>
      <c r="C580" s="29"/>
      <c r="D580" s="29"/>
      <c r="E580" s="29"/>
      <c r="F580" s="29"/>
      <c r="G580" s="143"/>
      <c r="H580" s="29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</row>
    <row r="581" spans="1:38" s="309" customFormat="1" x14ac:dyDescent="0.2">
      <c r="A581" s="308"/>
      <c r="B581" s="29"/>
      <c r="C581" s="29"/>
      <c r="D581" s="29"/>
      <c r="E581" s="29"/>
      <c r="F581" s="29"/>
      <c r="G581" s="143"/>
      <c r="H581" s="29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</row>
    <row r="582" spans="1:38" s="309" customFormat="1" x14ac:dyDescent="0.2">
      <c r="A582" s="308"/>
      <c r="B582" s="29"/>
      <c r="C582" s="29"/>
      <c r="D582" s="29"/>
      <c r="E582" s="29"/>
      <c r="F582" s="29"/>
      <c r="G582" s="143"/>
      <c r="H582" s="29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</row>
    <row r="583" spans="1:38" s="309" customFormat="1" x14ac:dyDescent="0.2">
      <c r="A583" s="308"/>
      <c r="B583" s="29"/>
      <c r="C583" s="29"/>
      <c r="D583" s="29"/>
      <c r="E583" s="29"/>
      <c r="F583" s="29"/>
      <c r="G583" s="143"/>
      <c r="H583" s="29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</row>
    <row r="584" spans="1:38" s="309" customFormat="1" x14ac:dyDescent="0.2">
      <c r="A584" s="308"/>
      <c r="B584" s="29"/>
      <c r="C584" s="29"/>
      <c r="D584" s="29"/>
      <c r="E584" s="29"/>
      <c r="F584" s="29"/>
      <c r="G584" s="143"/>
      <c r="H584" s="29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</row>
    <row r="585" spans="1:38" s="309" customFormat="1" x14ac:dyDescent="0.2">
      <c r="A585" s="308"/>
      <c r="B585" s="29"/>
      <c r="C585" s="29"/>
      <c r="D585" s="29"/>
      <c r="E585" s="29"/>
      <c r="F585" s="29"/>
      <c r="G585" s="143"/>
      <c r="H585" s="29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</row>
    <row r="586" spans="1:38" s="309" customFormat="1" x14ac:dyDescent="0.2">
      <c r="A586" s="308"/>
      <c r="B586" s="29"/>
      <c r="C586" s="29"/>
      <c r="D586" s="29"/>
      <c r="E586" s="29"/>
      <c r="F586" s="29"/>
      <c r="G586" s="143"/>
      <c r="H586" s="29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</row>
    <row r="587" spans="1:38" s="309" customFormat="1" x14ac:dyDescent="0.2">
      <c r="A587" s="308"/>
      <c r="B587" s="29"/>
      <c r="C587" s="29"/>
      <c r="D587" s="29"/>
      <c r="E587" s="29"/>
      <c r="F587" s="29"/>
      <c r="G587" s="143"/>
      <c r="H587" s="29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</row>
    <row r="588" spans="1:38" s="309" customFormat="1" x14ac:dyDescent="0.2">
      <c r="A588" s="308"/>
      <c r="B588" s="29"/>
      <c r="C588" s="29"/>
      <c r="D588" s="29"/>
      <c r="E588" s="29"/>
      <c r="F588" s="29"/>
      <c r="G588" s="143"/>
      <c r="H588" s="29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</row>
    <row r="589" spans="1:38" s="309" customFormat="1" x14ac:dyDescent="0.2">
      <c r="A589" s="308"/>
      <c r="B589" s="29"/>
      <c r="C589" s="29"/>
      <c r="D589" s="29"/>
      <c r="E589" s="29"/>
      <c r="F589" s="29"/>
      <c r="G589" s="143"/>
      <c r="H589" s="29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</row>
    <row r="590" spans="1:38" s="309" customFormat="1" x14ac:dyDescent="0.2">
      <c r="A590" s="308"/>
      <c r="B590" s="29"/>
      <c r="C590" s="29"/>
      <c r="D590" s="29"/>
      <c r="E590" s="29"/>
      <c r="F590" s="29"/>
      <c r="G590" s="143"/>
      <c r="H590" s="29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</row>
    <row r="591" spans="1:38" s="309" customFormat="1" x14ac:dyDescent="0.2">
      <c r="A591" s="308"/>
      <c r="B591" s="29"/>
      <c r="C591" s="29"/>
      <c r="D591" s="29"/>
      <c r="E591" s="29"/>
      <c r="F591" s="29"/>
      <c r="G591" s="143"/>
      <c r="H591" s="29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</row>
    <row r="592" spans="1:38" s="309" customFormat="1" x14ac:dyDescent="0.2">
      <c r="A592" s="308"/>
      <c r="B592" s="29"/>
      <c r="C592" s="29"/>
      <c r="D592" s="29"/>
      <c r="E592" s="29"/>
      <c r="F592" s="29"/>
      <c r="G592" s="143"/>
      <c r="H592" s="29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</row>
    <row r="593" spans="1:38" s="309" customFormat="1" x14ac:dyDescent="0.2">
      <c r="A593" s="308"/>
      <c r="B593" s="29"/>
      <c r="C593" s="29"/>
      <c r="D593" s="29"/>
      <c r="E593" s="29"/>
      <c r="F593" s="29"/>
      <c r="G593" s="143"/>
      <c r="H593" s="29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</row>
    <row r="594" spans="1:38" s="309" customFormat="1" x14ac:dyDescent="0.2">
      <c r="A594" s="308"/>
      <c r="B594" s="29"/>
      <c r="C594" s="29"/>
      <c r="D594" s="29"/>
      <c r="E594" s="29"/>
      <c r="F594" s="29"/>
      <c r="G594" s="143"/>
      <c r="H594" s="29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</row>
    <row r="595" spans="1:38" s="309" customFormat="1" x14ac:dyDescent="0.2">
      <c r="A595" s="308"/>
      <c r="B595" s="29"/>
      <c r="C595" s="29"/>
      <c r="D595" s="29"/>
      <c r="E595" s="29"/>
      <c r="F595" s="29"/>
      <c r="G595" s="143"/>
      <c r="H595" s="29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</row>
    <row r="596" spans="1:38" s="309" customFormat="1" x14ac:dyDescent="0.2">
      <c r="A596" s="308"/>
      <c r="B596" s="29"/>
      <c r="C596" s="29"/>
      <c r="D596" s="29"/>
      <c r="E596" s="29"/>
      <c r="F596" s="29"/>
      <c r="G596" s="143"/>
      <c r="H596" s="29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</row>
    <row r="597" spans="1:38" s="309" customFormat="1" x14ac:dyDescent="0.2">
      <c r="A597" s="308"/>
      <c r="B597" s="29"/>
      <c r="C597" s="29"/>
      <c r="D597" s="29"/>
      <c r="E597" s="29"/>
      <c r="F597" s="29"/>
      <c r="G597" s="143"/>
      <c r="H597" s="29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</row>
    <row r="598" spans="1:38" s="309" customFormat="1" x14ac:dyDescent="0.2">
      <c r="A598" s="308"/>
      <c r="B598" s="29"/>
      <c r="C598" s="29"/>
      <c r="D598" s="29"/>
      <c r="E598" s="29"/>
      <c r="F598" s="29"/>
      <c r="G598" s="143"/>
      <c r="H598" s="29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</row>
    <row r="599" spans="1:38" s="309" customFormat="1" x14ac:dyDescent="0.2">
      <c r="A599" s="308"/>
      <c r="B599" s="29"/>
      <c r="C599" s="29"/>
      <c r="D599" s="29"/>
      <c r="E599" s="29"/>
      <c r="F599" s="29"/>
      <c r="G599" s="143"/>
      <c r="H599" s="29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</row>
    <row r="600" spans="1:38" s="309" customFormat="1" x14ac:dyDescent="0.2">
      <c r="A600" s="308"/>
      <c r="B600" s="29"/>
      <c r="C600" s="29"/>
      <c r="D600" s="29"/>
      <c r="E600" s="29"/>
      <c r="F600" s="29"/>
      <c r="G600" s="143"/>
      <c r="H600" s="29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</row>
    <row r="601" spans="1:38" s="309" customFormat="1" x14ac:dyDescent="0.2">
      <c r="A601" s="308"/>
      <c r="B601" s="29"/>
      <c r="C601" s="29"/>
      <c r="D601" s="29"/>
      <c r="E601" s="29"/>
      <c r="F601" s="29"/>
      <c r="G601" s="143"/>
      <c r="H601" s="29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</row>
    <row r="602" spans="1:38" s="309" customFormat="1" x14ac:dyDescent="0.2">
      <c r="A602" s="308"/>
      <c r="B602" s="29"/>
      <c r="C602" s="29"/>
      <c r="D602" s="29"/>
      <c r="E602" s="29"/>
      <c r="F602" s="29"/>
      <c r="G602" s="143"/>
      <c r="H602" s="29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</row>
    <row r="603" spans="1:38" s="309" customFormat="1" x14ac:dyDescent="0.2">
      <c r="A603" s="308"/>
      <c r="B603" s="29"/>
      <c r="C603" s="29"/>
      <c r="D603" s="29"/>
      <c r="E603" s="29"/>
      <c r="F603" s="29"/>
      <c r="G603" s="143"/>
      <c r="H603" s="29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</row>
    <row r="604" spans="1:38" s="309" customFormat="1" x14ac:dyDescent="0.2">
      <c r="A604" s="308"/>
      <c r="B604" s="29"/>
      <c r="C604" s="29"/>
      <c r="D604" s="29"/>
      <c r="E604" s="29"/>
      <c r="F604" s="29"/>
      <c r="G604" s="143"/>
      <c r="H604" s="29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</row>
    <row r="605" spans="1:38" s="309" customFormat="1" x14ac:dyDescent="0.2">
      <c r="A605" s="308"/>
      <c r="B605" s="29"/>
      <c r="C605" s="29"/>
      <c r="D605" s="29"/>
      <c r="E605" s="29"/>
      <c r="F605" s="29"/>
      <c r="G605" s="143"/>
      <c r="H605" s="29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</row>
    <row r="606" spans="1:38" s="309" customFormat="1" x14ac:dyDescent="0.2">
      <c r="A606" s="308"/>
      <c r="B606" s="29"/>
      <c r="C606" s="29"/>
      <c r="D606" s="29"/>
      <c r="E606" s="29"/>
      <c r="F606" s="29"/>
      <c r="G606" s="143"/>
      <c r="H606" s="29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</row>
    <row r="607" spans="1:38" s="309" customFormat="1" x14ac:dyDescent="0.2">
      <c r="A607" s="308"/>
      <c r="B607" s="29"/>
      <c r="C607" s="29"/>
      <c r="D607" s="29"/>
      <c r="E607" s="29"/>
      <c r="F607" s="29"/>
      <c r="G607" s="143"/>
      <c r="H607" s="29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</row>
    <row r="608" spans="1:38" s="309" customFormat="1" x14ac:dyDescent="0.2">
      <c r="A608" s="308"/>
      <c r="B608" s="29"/>
      <c r="C608" s="29"/>
      <c r="D608" s="29"/>
      <c r="E608" s="29"/>
      <c r="F608" s="29"/>
      <c r="G608" s="143"/>
      <c r="H608" s="29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</row>
    <row r="609" spans="1:38" s="309" customFormat="1" x14ac:dyDescent="0.2">
      <c r="A609" s="308"/>
      <c r="B609" s="29"/>
      <c r="C609" s="29"/>
      <c r="D609" s="29"/>
      <c r="E609" s="29"/>
      <c r="F609" s="29"/>
      <c r="G609" s="143"/>
      <c r="H609" s="29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</row>
    <row r="610" spans="1:38" s="309" customFormat="1" x14ac:dyDescent="0.2">
      <c r="A610" s="308"/>
      <c r="B610" s="29"/>
      <c r="C610" s="29"/>
      <c r="D610" s="29"/>
      <c r="E610" s="29"/>
      <c r="F610" s="29"/>
      <c r="G610" s="143"/>
      <c r="H610" s="29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</row>
    <row r="611" spans="1:38" s="309" customFormat="1" x14ac:dyDescent="0.2">
      <c r="A611" s="308"/>
      <c r="B611" s="29"/>
      <c r="C611" s="29"/>
      <c r="D611" s="29"/>
      <c r="E611" s="29"/>
      <c r="F611" s="29"/>
      <c r="G611" s="143"/>
      <c r="H611" s="29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</row>
    <row r="612" spans="1:38" s="309" customFormat="1" x14ac:dyDescent="0.2">
      <c r="A612" s="308"/>
      <c r="B612" s="29"/>
      <c r="C612" s="29"/>
      <c r="D612" s="29"/>
      <c r="E612" s="29"/>
      <c r="F612" s="29"/>
      <c r="G612" s="143"/>
      <c r="H612" s="29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</row>
    <row r="613" spans="1:38" s="309" customFormat="1" x14ac:dyDescent="0.2">
      <c r="A613" s="308"/>
      <c r="B613" s="29"/>
      <c r="C613" s="29"/>
      <c r="D613" s="29"/>
      <c r="E613" s="29"/>
      <c r="F613" s="29"/>
      <c r="G613" s="143"/>
      <c r="H613" s="29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</row>
    <row r="614" spans="1:38" s="309" customFormat="1" x14ac:dyDescent="0.2">
      <c r="A614" s="308"/>
      <c r="B614" s="29"/>
      <c r="C614" s="29"/>
      <c r="D614" s="29"/>
      <c r="E614" s="29"/>
      <c r="F614" s="29"/>
      <c r="G614" s="143"/>
      <c r="H614" s="29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</row>
    <row r="615" spans="1:38" s="309" customFormat="1" x14ac:dyDescent="0.2">
      <c r="A615" s="308"/>
      <c r="B615" s="29"/>
      <c r="C615" s="29"/>
      <c r="D615" s="29"/>
      <c r="E615" s="29"/>
      <c r="F615" s="29"/>
      <c r="G615" s="143"/>
      <c r="H615" s="29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</row>
    <row r="616" spans="1:38" s="309" customFormat="1" x14ac:dyDescent="0.2">
      <c r="A616" s="308"/>
      <c r="B616" s="29"/>
      <c r="C616" s="29"/>
      <c r="D616" s="29"/>
      <c r="E616" s="29"/>
      <c r="F616" s="29"/>
      <c r="G616" s="143"/>
      <c r="H616" s="29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</row>
    <row r="617" spans="1:38" s="309" customFormat="1" x14ac:dyDescent="0.2">
      <c r="A617" s="308"/>
      <c r="B617" s="29"/>
      <c r="C617" s="29"/>
      <c r="D617" s="29"/>
      <c r="E617" s="29"/>
      <c r="F617" s="29"/>
      <c r="G617" s="143"/>
      <c r="H617" s="29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</row>
    <row r="618" spans="1:38" s="309" customFormat="1" x14ac:dyDescent="0.2">
      <c r="A618" s="308"/>
      <c r="B618" s="29"/>
      <c r="C618" s="29"/>
      <c r="D618" s="29"/>
      <c r="E618" s="29"/>
      <c r="F618" s="29"/>
      <c r="G618" s="143"/>
      <c r="H618" s="29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</row>
    <row r="619" spans="1:38" s="309" customFormat="1" x14ac:dyDescent="0.2">
      <c r="A619" s="308"/>
      <c r="B619" s="29"/>
      <c r="C619" s="29"/>
      <c r="D619" s="29"/>
      <c r="E619" s="29"/>
      <c r="F619" s="29"/>
      <c r="G619" s="143"/>
      <c r="H619" s="29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</row>
    <row r="620" spans="1:38" s="309" customFormat="1" x14ac:dyDescent="0.2">
      <c r="A620" s="308"/>
      <c r="B620" s="29"/>
      <c r="C620" s="29"/>
      <c r="D620" s="29"/>
      <c r="E620" s="29"/>
      <c r="F620" s="29"/>
      <c r="G620" s="143"/>
      <c r="H620" s="29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</row>
    <row r="621" spans="1:38" s="309" customFormat="1" x14ac:dyDescent="0.2">
      <c r="A621" s="308"/>
      <c r="B621" s="29"/>
      <c r="C621" s="29"/>
      <c r="D621" s="29"/>
      <c r="E621" s="29"/>
      <c r="F621" s="29"/>
      <c r="G621" s="143"/>
      <c r="H621" s="29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</row>
    <row r="622" spans="1:38" s="309" customFormat="1" x14ac:dyDescent="0.2">
      <c r="A622" s="308"/>
      <c r="B622" s="29"/>
      <c r="C622" s="29"/>
      <c r="D622" s="29"/>
      <c r="E622" s="29"/>
      <c r="F622" s="29"/>
      <c r="G622" s="143"/>
      <c r="H622" s="29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</row>
    <row r="623" spans="1:38" s="309" customFormat="1" x14ac:dyDescent="0.2">
      <c r="A623" s="308"/>
      <c r="B623" s="29"/>
      <c r="C623" s="29"/>
      <c r="D623" s="29"/>
      <c r="E623" s="29"/>
      <c r="F623" s="29"/>
      <c r="G623" s="143"/>
      <c r="H623" s="29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</row>
    <row r="624" spans="1:38" s="309" customFormat="1" x14ac:dyDescent="0.2">
      <c r="A624" s="308"/>
      <c r="B624" s="29"/>
      <c r="C624" s="29"/>
      <c r="D624" s="29"/>
      <c r="E624" s="29"/>
      <c r="F624" s="29"/>
      <c r="G624" s="143"/>
      <c r="H624" s="29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</row>
    <row r="625" spans="1:38" s="309" customFormat="1" x14ac:dyDescent="0.2">
      <c r="A625" s="308"/>
      <c r="B625" s="29"/>
      <c r="C625" s="29"/>
      <c r="D625" s="29"/>
      <c r="E625" s="29"/>
      <c r="F625" s="29"/>
      <c r="G625" s="143"/>
      <c r="H625" s="29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</row>
    <row r="626" spans="1:38" s="309" customFormat="1" x14ac:dyDescent="0.2">
      <c r="A626" s="308"/>
      <c r="B626" s="29"/>
      <c r="C626" s="29"/>
      <c r="D626" s="29"/>
      <c r="E626" s="29"/>
      <c r="F626" s="29"/>
      <c r="G626" s="143"/>
      <c r="H626" s="29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</row>
    <row r="627" spans="1:38" s="309" customFormat="1" x14ac:dyDescent="0.2">
      <c r="A627" s="308"/>
      <c r="B627" s="29"/>
      <c r="C627" s="29"/>
      <c r="D627" s="29"/>
      <c r="E627" s="29"/>
      <c r="F627" s="29"/>
      <c r="G627" s="143"/>
      <c r="H627" s="29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</row>
    <row r="628" spans="1:38" s="309" customFormat="1" x14ac:dyDescent="0.2">
      <c r="A628" s="308"/>
      <c r="B628" s="29"/>
      <c r="C628" s="29"/>
      <c r="D628" s="29"/>
      <c r="E628" s="29"/>
      <c r="F628" s="29"/>
      <c r="G628" s="143"/>
      <c r="H628" s="29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</row>
    <row r="629" spans="1:38" s="309" customFormat="1" x14ac:dyDescent="0.2">
      <c r="A629" s="308"/>
      <c r="B629" s="29"/>
      <c r="C629" s="29"/>
      <c r="D629" s="29"/>
      <c r="E629" s="29"/>
      <c r="F629" s="29"/>
      <c r="G629" s="143"/>
      <c r="H629" s="29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</row>
    <row r="630" spans="1:38" s="309" customFormat="1" x14ac:dyDescent="0.2">
      <c r="A630" s="308"/>
      <c r="B630" s="29"/>
      <c r="C630" s="29"/>
      <c r="D630" s="29"/>
      <c r="E630" s="29"/>
      <c r="F630" s="29"/>
      <c r="G630" s="143"/>
      <c r="H630" s="29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</row>
    <row r="631" spans="1:38" s="309" customFormat="1" x14ac:dyDescent="0.2">
      <c r="A631" s="308"/>
      <c r="B631" s="29"/>
      <c r="C631" s="29"/>
      <c r="D631" s="29"/>
      <c r="E631" s="29"/>
      <c r="F631" s="29"/>
      <c r="G631" s="143"/>
      <c r="H631" s="29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</row>
    <row r="632" spans="1:38" s="309" customFormat="1" x14ac:dyDescent="0.2">
      <c r="A632" s="308"/>
      <c r="B632" s="29"/>
      <c r="C632" s="29"/>
      <c r="D632" s="29"/>
      <c r="E632" s="29"/>
      <c r="F632" s="29"/>
      <c r="G632" s="143"/>
      <c r="H632" s="29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</row>
    <row r="633" spans="1:38" s="309" customFormat="1" x14ac:dyDescent="0.2">
      <c r="A633" s="308"/>
      <c r="B633" s="29"/>
      <c r="C633" s="29"/>
      <c r="D633" s="29"/>
      <c r="E633" s="29"/>
      <c r="F633" s="29"/>
      <c r="G633" s="143"/>
      <c r="H633" s="29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</row>
    <row r="634" spans="1:38" s="309" customFormat="1" x14ac:dyDescent="0.2">
      <c r="A634" s="308"/>
      <c r="B634" s="29"/>
      <c r="C634" s="29"/>
      <c r="D634" s="29"/>
      <c r="E634" s="29"/>
      <c r="F634" s="29"/>
      <c r="G634" s="143"/>
      <c r="H634" s="29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</row>
    <row r="635" spans="1:38" s="309" customFormat="1" x14ac:dyDescent="0.2">
      <c r="A635" s="308"/>
      <c r="B635" s="29"/>
      <c r="C635" s="29"/>
      <c r="D635" s="29"/>
      <c r="E635" s="29"/>
      <c r="F635" s="29"/>
      <c r="G635" s="143"/>
      <c r="H635" s="29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</row>
    <row r="636" spans="1:38" s="309" customFormat="1" x14ac:dyDescent="0.2">
      <c r="A636" s="308"/>
      <c r="B636" s="29"/>
      <c r="C636" s="29"/>
      <c r="D636" s="29"/>
      <c r="E636" s="29"/>
      <c r="F636" s="29"/>
      <c r="G636" s="143"/>
      <c r="H636" s="29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</row>
    <row r="637" spans="1:38" s="309" customFormat="1" x14ac:dyDescent="0.2">
      <c r="A637" s="308"/>
      <c r="B637" s="29"/>
      <c r="C637" s="29"/>
      <c r="D637" s="29"/>
      <c r="E637" s="29"/>
      <c r="F637" s="29"/>
      <c r="G637" s="143"/>
      <c r="H637" s="29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</row>
    <row r="638" spans="1:38" s="309" customFormat="1" x14ac:dyDescent="0.2">
      <c r="A638" s="308"/>
      <c r="B638" s="29"/>
      <c r="C638" s="29"/>
      <c r="D638" s="29"/>
      <c r="E638" s="29"/>
      <c r="F638" s="29"/>
      <c r="G638" s="143"/>
      <c r="H638" s="29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</row>
    <row r="639" spans="1:38" s="309" customFormat="1" x14ac:dyDescent="0.2">
      <c r="A639" s="308"/>
      <c r="B639" s="29"/>
      <c r="C639" s="29"/>
      <c r="D639" s="29"/>
      <c r="E639" s="29"/>
      <c r="F639" s="29"/>
      <c r="G639" s="143"/>
      <c r="H639" s="29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</row>
    <row r="640" spans="1:38" s="309" customFormat="1" x14ac:dyDescent="0.2">
      <c r="A640" s="308"/>
      <c r="B640" s="29"/>
      <c r="C640" s="29"/>
      <c r="D640" s="29"/>
      <c r="E640" s="29"/>
      <c r="F640" s="29"/>
      <c r="G640" s="143"/>
      <c r="H640" s="29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</row>
    <row r="641" spans="1:38" s="309" customFormat="1" x14ac:dyDescent="0.2">
      <c r="A641" s="308"/>
      <c r="B641" s="29"/>
      <c r="C641" s="29"/>
      <c r="D641" s="29"/>
      <c r="E641" s="29"/>
      <c r="F641" s="29"/>
      <c r="G641" s="143"/>
      <c r="H641" s="29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</row>
    <row r="642" spans="1:38" s="309" customFormat="1" x14ac:dyDescent="0.2">
      <c r="A642" s="308"/>
      <c r="B642" s="29"/>
      <c r="C642" s="29"/>
      <c r="D642" s="29"/>
      <c r="E642" s="29"/>
      <c r="F642" s="29"/>
      <c r="G642" s="143"/>
      <c r="H642" s="29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</row>
    <row r="643" spans="1:38" s="309" customFormat="1" x14ac:dyDescent="0.2">
      <c r="A643" s="308"/>
      <c r="B643" s="29"/>
      <c r="C643" s="29"/>
      <c r="D643" s="29"/>
      <c r="E643" s="29"/>
      <c r="F643" s="29"/>
      <c r="G643" s="143"/>
      <c r="H643" s="29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</row>
    <row r="644" spans="1:38" s="309" customFormat="1" x14ac:dyDescent="0.2">
      <c r="A644" s="308"/>
      <c r="B644" s="29"/>
      <c r="C644" s="29"/>
      <c r="D644" s="29"/>
      <c r="E644" s="29"/>
      <c r="F644" s="29"/>
      <c r="G644" s="143"/>
      <c r="H644" s="29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</row>
    <row r="645" spans="1:38" s="309" customFormat="1" x14ac:dyDescent="0.2">
      <c r="A645" s="308"/>
      <c r="B645" s="29"/>
      <c r="C645" s="29"/>
      <c r="D645" s="29"/>
      <c r="E645" s="29"/>
      <c r="F645" s="29"/>
      <c r="G645" s="143"/>
      <c r="H645" s="29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</row>
    <row r="646" spans="1:38" s="309" customFormat="1" x14ac:dyDescent="0.2">
      <c r="A646" s="308"/>
      <c r="B646" s="29"/>
      <c r="C646" s="29"/>
      <c r="D646" s="29"/>
      <c r="E646" s="29"/>
      <c r="F646" s="29"/>
      <c r="G646" s="143"/>
      <c r="H646" s="29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</row>
    <row r="647" spans="1:38" s="309" customFormat="1" x14ac:dyDescent="0.2">
      <c r="A647" s="308"/>
      <c r="B647" s="29"/>
      <c r="C647" s="29"/>
      <c r="D647" s="29"/>
      <c r="E647" s="29"/>
      <c r="F647" s="29"/>
      <c r="G647" s="143"/>
      <c r="H647" s="29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</row>
    <row r="648" spans="1:38" s="309" customFormat="1" x14ac:dyDescent="0.2">
      <c r="A648" s="308"/>
      <c r="B648" s="29"/>
      <c r="C648" s="29"/>
      <c r="D648" s="29"/>
      <c r="E648" s="29"/>
      <c r="F648" s="29"/>
      <c r="G648" s="143"/>
      <c r="H648" s="29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</row>
    <row r="649" spans="1:38" s="309" customFormat="1" x14ac:dyDescent="0.2">
      <c r="A649" s="308"/>
      <c r="B649" s="29"/>
      <c r="C649" s="29"/>
      <c r="D649" s="29"/>
      <c r="E649" s="29"/>
      <c r="F649" s="29"/>
      <c r="G649" s="143"/>
      <c r="H649" s="29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</row>
    <row r="650" spans="1:38" s="309" customFormat="1" x14ac:dyDescent="0.2">
      <c r="A650" s="308"/>
      <c r="B650" s="29"/>
      <c r="C650" s="29"/>
      <c r="D650" s="29"/>
      <c r="E650" s="29"/>
      <c r="F650" s="29"/>
      <c r="G650" s="143"/>
      <c r="H650" s="29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</row>
    <row r="651" spans="1:38" s="309" customFormat="1" x14ac:dyDescent="0.2">
      <c r="A651" s="308"/>
      <c r="B651" s="29"/>
      <c r="C651" s="29"/>
      <c r="D651" s="29"/>
      <c r="E651" s="29"/>
      <c r="F651" s="29"/>
      <c r="G651" s="143"/>
      <c r="H651" s="29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</row>
    <row r="652" spans="1:38" s="309" customFormat="1" x14ac:dyDescent="0.2">
      <c r="A652" s="308"/>
      <c r="B652" s="29"/>
      <c r="C652" s="29"/>
      <c r="D652" s="29"/>
      <c r="E652" s="29"/>
      <c r="F652" s="29"/>
      <c r="G652" s="143"/>
      <c r="H652" s="29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</row>
    <row r="653" spans="1:38" s="309" customFormat="1" x14ac:dyDescent="0.2">
      <c r="A653" s="308"/>
      <c r="B653" s="29"/>
      <c r="C653" s="29"/>
      <c r="D653" s="29"/>
      <c r="E653" s="29"/>
      <c r="F653" s="29"/>
      <c r="G653" s="143"/>
      <c r="H653" s="29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</row>
    <row r="654" spans="1:38" s="309" customFormat="1" x14ac:dyDescent="0.2">
      <c r="A654" s="308"/>
      <c r="B654" s="29"/>
      <c r="C654" s="29"/>
      <c r="D654" s="29"/>
      <c r="E654" s="29"/>
      <c r="F654" s="29"/>
      <c r="G654" s="143"/>
      <c r="H654" s="29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</row>
    <row r="655" spans="1:38" s="309" customFormat="1" x14ac:dyDescent="0.2">
      <c r="A655" s="308"/>
      <c r="B655" s="29"/>
      <c r="C655" s="29"/>
      <c r="D655" s="29"/>
      <c r="E655" s="29"/>
      <c r="F655" s="29"/>
      <c r="G655" s="143"/>
      <c r="H655" s="29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</row>
    <row r="656" spans="1:38" s="309" customFormat="1" x14ac:dyDescent="0.2">
      <c r="A656" s="308"/>
      <c r="B656" s="29"/>
      <c r="C656" s="29"/>
      <c r="D656" s="29"/>
      <c r="E656" s="29"/>
      <c r="F656" s="29"/>
      <c r="G656" s="143"/>
      <c r="H656" s="29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</row>
    <row r="657" spans="1:38" s="309" customFormat="1" x14ac:dyDescent="0.2">
      <c r="A657" s="308"/>
      <c r="B657" s="29"/>
      <c r="C657" s="29"/>
      <c r="D657" s="29"/>
      <c r="E657" s="29"/>
      <c r="F657" s="29"/>
      <c r="G657" s="143"/>
      <c r="H657" s="29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</row>
    <row r="658" spans="1:38" s="309" customFormat="1" x14ac:dyDescent="0.2">
      <c r="A658" s="308"/>
      <c r="B658" s="29"/>
      <c r="C658" s="29"/>
      <c r="D658" s="29"/>
      <c r="E658" s="29"/>
      <c r="F658" s="29"/>
      <c r="G658" s="143"/>
      <c r="H658" s="29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</row>
    <row r="659" spans="1:38" s="309" customFormat="1" x14ac:dyDescent="0.2">
      <c r="A659" s="308"/>
      <c r="B659" s="29"/>
      <c r="C659" s="29"/>
      <c r="D659" s="29"/>
      <c r="E659" s="29"/>
      <c r="F659" s="29"/>
      <c r="G659" s="143"/>
      <c r="H659" s="29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</row>
    <row r="660" spans="1:38" s="309" customFormat="1" x14ac:dyDescent="0.2">
      <c r="A660" s="308"/>
      <c r="B660" s="29"/>
      <c r="C660" s="29"/>
      <c r="D660" s="29"/>
      <c r="E660" s="29"/>
      <c r="F660" s="29"/>
      <c r="G660" s="143"/>
      <c r="H660" s="29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</row>
    <row r="661" spans="1:38" s="309" customFormat="1" x14ac:dyDescent="0.2">
      <c r="A661" s="308"/>
      <c r="B661" s="29"/>
      <c r="C661" s="29"/>
      <c r="D661" s="29"/>
      <c r="E661" s="29"/>
      <c r="F661" s="29"/>
      <c r="G661" s="143"/>
      <c r="H661" s="29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</row>
    <row r="662" spans="1:38" s="309" customFormat="1" x14ac:dyDescent="0.2">
      <c r="A662" s="308"/>
      <c r="B662" s="29"/>
      <c r="C662" s="29"/>
      <c r="D662" s="29"/>
      <c r="E662" s="29"/>
      <c r="F662" s="29"/>
      <c r="G662" s="143"/>
      <c r="H662" s="29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</row>
    <row r="663" spans="1:38" s="309" customFormat="1" x14ac:dyDescent="0.2">
      <c r="A663" s="308"/>
      <c r="B663" s="29"/>
      <c r="C663" s="29"/>
      <c r="D663" s="29"/>
      <c r="E663" s="29"/>
      <c r="F663" s="29"/>
      <c r="G663" s="143"/>
      <c r="H663" s="29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</row>
    <row r="664" spans="1:38" s="309" customFormat="1" x14ac:dyDescent="0.2">
      <c r="A664" s="308"/>
      <c r="B664" s="29"/>
      <c r="C664" s="29"/>
      <c r="D664" s="29"/>
      <c r="E664" s="29"/>
      <c r="F664" s="29"/>
      <c r="G664" s="143"/>
      <c r="H664" s="29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</row>
    <row r="665" spans="1:38" s="309" customFormat="1" x14ac:dyDescent="0.2">
      <c r="A665" s="308"/>
      <c r="B665" s="29"/>
      <c r="C665" s="29"/>
      <c r="D665" s="29"/>
      <c r="E665" s="29"/>
      <c r="F665" s="29"/>
      <c r="G665" s="143"/>
      <c r="H665" s="29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</row>
    <row r="666" spans="1:38" s="309" customFormat="1" x14ac:dyDescent="0.2">
      <c r="A666" s="308"/>
      <c r="B666" s="29"/>
      <c r="C666" s="29"/>
      <c r="D666" s="29"/>
      <c r="E666" s="29"/>
      <c r="F666" s="29"/>
      <c r="G666" s="143"/>
      <c r="H666" s="29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</row>
    <row r="667" spans="1:38" s="309" customFormat="1" x14ac:dyDescent="0.2">
      <c r="A667" s="308"/>
      <c r="B667" s="29"/>
      <c r="C667" s="29"/>
      <c r="D667" s="29"/>
      <c r="E667" s="29"/>
      <c r="F667" s="29"/>
      <c r="G667" s="143"/>
      <c r="H667" s="29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</row>
    <row r="668" spans="1:38" s="309" customFormat="1" x14ac:dyDescent="0.2">
      <c r="A668" s="308"/>
      <c r="B668" s="29"/>
      <c r="C668" s="29"/>
      <c r="D668" s="29"/>
      <c r="E668" s="29"/>
      <c r="F668" s="29"/>
      <c r="G668" s="143"/>
      <c r="H668" s="29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</row>
    <row r="669" spans="1:38" s="309" customFormat="1" x14ac:dyDescent="0.2">
      <c r="A669" s="308"/>
      <c r="B669" s="29"/>
      <c r="C669" s="29"/>
      <c r="D669" s="29"/>
      <c r="E669" s="29"/>
      <c r="F669" s="29"/>
      <c r="G669" s="143"/>
      <c r="H669" s="29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</row>
    <row r="670" spans="1:38" s="309" customFormat="1" x14ac:dyDescent="0.2">
      <c r="A670" s="308"/>
      <c r="B670" s="29"/>
      <c r="C670" s="29"/>
      <c r="D670" s="29"/>
      <c r="E670" s="29"/>
      <c r="F670" s="29"/>
      <c r="G670" s="143"/>
      <c r="H670" s="29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</row>
    <row r="671" spans="1:38" s="309" customFormat="1" x14ac:dyDescent="0.2">
      <c r="A671" s="308"/>
      <c r="B671" s="29"/>
      <c r="C671" s="29"/>
      <c r="D671" s="29"/>
      <c r="E671" s="29"/>
      <c r="F671" s="29"/>
      <c r="G671" s="143"/>
      <c r="H671" s="29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</row>
    <row r="672" spans="1:38" s="309" customFormat="1" x14ac:dyDescent="0.2">
      <c r="A672" s="308"/>
      <c r="B672" s="29"/>
      <c r="C672" s="29"/>
      <c r="D672" s="29"/>
      <c r="E672" s="29"/>
      <c r="F672" s="29"/>
      <c r="G672" s="143"/>
      <c r="H672" s="29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</row>
    <row r="673" spans="1:38" s="309" customFormat="1" x14ac:dyDescent="0.2">
      <c r="A673" s="308"/>
      <c r="B673" s="29"/>
      <c r="C673" s="29"/>
      <c r="D673" s="29"/>
      <c r="E673" s="29"/>
      <c r="F673" s="29"/>
      <c r="G673" s="143"/>
      <c r="H673" s="29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</row>
    <row r="674" spans="1:38" s="309" customFormat="1" x14ac:dyDescent="0.2">
      <c r="A674" s="308"/>
      <c r="B674" s="29"/>
      <c r="C674" s="29"/>
      <c r="D674" s="29"/>
      <c r="E674" s="29"/>
      <c r="F674" s="29"/>
      <c r="G674" s="143"/>
      <c r="H674" s="29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</row>
    <row r="675" spans="1:38" s="309" customFormat="1" x14ac:dyDescent="0.2">
      <c r="A675" s="308"/>
      <c r="B675" s="29"/>
      <c r="C675" s="29"/>
      <c r="D675" s="29"/>
      <c r="E675" s="29"/>
      <c r="F675" s="29"/>
      <c r="G675" s="143"/>
      <c r="H675" s="29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</row>
    <row r="676" spans="1:38" s="309" customFormat="1" x14ac:dyDescent="0.2">
      <c r="A676" s="308"/>
      <c r="B676" s="29"/>
      <c r="C676" s="29"/>
      <c r="D676" s="29"/>
      <c r="E676" s="29"/>
      <c r="F676" s="29"/>
      <c r="G676" s="143"/>
      <c r="H676" s="29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</row>
    <row r="677" spans="1:38" s="309" customFormat="1" x14ac:dyDescent="0.2">
      <c r="A677" s="308"/>
      <c r="B677" s="29"/>
      <c r="C677" s="29"/>
      <c r="D677" s="29"/>
      <c r="E677" s="29"/>
      <c r="F677" s="29"/>
      <c r="G677" s="143"/>
      <c r="H677" s="29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</row>
    <row r="678" spans="1:38" s="309" customFormat="1" x14ac:dyDescent="0.2">
      <c r="A678" s="308"/>
      <c r="B678" s="29"/>
      <c r="C678" s="29"/>
      <c r="D678" s="29"/>
      <c r="E678" s="29"/>
      <c r="F678" s="29"/>
      <c r="G678" s="143"/>
      <c r="H678" s="29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</row>
    <row r="679" spans="1:38" s="309" customFormat="1" x14ac:dyDescent="0.2">
      <c r="A679" s="308"/>
      <c r="B679" s="29"/>
      <c r="C679" s="29"/>
      <c r="D679" s="29"/>
      <c r="E679" s="29"/>
      <c r="F679" s="29"/>
      <c r="G679" s="143"/>
      <c r="H679" s="29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</row>
    <row r="680" spans="1:38" s="309" customFormat="1" x14ac:dyDescent="0.2">
      <c r="A680" s="308"/>
      <c r="B680" s="29"/>
      <c r="C680" s="29"/>
      <c r="D680" s="29"/>
      <c r="E680" s="29"/>
      <c r="F680" s="29"/>
      <c r="G680" s="143"/>
      <c r="H680" s="29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</row>
    <row r="681" spans="1:38" s="309" customFormat="1" x14ac:dyDescent="0.2">
      <c r="A681" s="308"/>
      <c r="B681" s="29"/>
      <c r="C681" s="29"/>
      <c r="D681" s="29"/>
      <c r="E681" s="29"/>
      <c r="F681" s="29"/>
      <c r="G681" s="143"/>
      <c r="H681" s="29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</row>
    <row r="682" spans="1:38" s="309" customFormat="1" x14ac:dyDescent="0.2">
      <c r="A682" s="308"/>
      <c r="B682" s="29"/>
      <c r="C682" s="29"/>
      <c r="D682" s="29"/>
      <c r="E682" s="29"/>
      <c r="F682" s="29"/>
      <c r="G682" s="143"/>
      <c r="H682" s="29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</row>
    <row r="683" spans="1:38" s="309" customFormat="1" x14ac:dyDescent="0.2">
      <c r="A683" s="308"/>
      <c r="B683" s="29"/>
      <c r="C683" s="29"/>
      <c r="D683" s="29"/>
      <c r="E683" s="29"/>
      <c r="F683" s="29"/>
      <c r="G683" s="143"/>
      <c r="H683" s="29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</row>
    <row r="684" spans="1:38" s="309" customFormat="1" x14ac:dyDescent="0.2">
      <c r="A684" s="308"/>
      <c r="B684" s="29"/>
      <c r="C684" s="29"/>
      <c r="D684" s="29"/>
      <c r="E684" s="29"/>
      <c r="F684" s="29"/>
      <c r="G684" s="143"/>
      <c r="H684" s="29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</row>
    <row r="685" spans="1:38" s="309" customFormat="1" x14ac:dyDescent="0.2">
      <c r="A685" s="308"/>
      <c r="B685" s="29"/>
      <c r="C685" s="29"/>
      <c r="D685" s="29"/>
      <c r="E685" s="29"/>
      <c r="F685" s="29"/>
      <c r="G685" s="143"/>
      <c r="H685" s="29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</row>
    <row r="686" spans="1:38" s="309" customFormat="1" x14ac:dyDescent="0.2">
      <c r="A686" s="308"/>
      <c r="B686" s="29"/>
      <c r="C686" s="29"/>
      <c r="D686" s="29"/>
      <c r="E686" s="29"/>
      <c r="F686" s="29"/>
      <c r="G686" s="143"/>
      <c r="H686" s="29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</row>
    <row r="687" spans="1:38" s="309" customFormat="1" x14ac:dyDescent="0.2">
      <c r="A687" s="308"/>
      <c r="B687" s="29"/>
      <c r="C687" s="29"/>
      <c r="D687" s="29"/>
      <c r="E687" s="29"/>
      <c r="F687" s="29"/>
      <c r="G687" s="143"/>
      <c r="H687" s="29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</row>
    <row r="688" spans="1:38" s="309" customFormat="1" x14ac:dyDescent="0.2">
      <c r="A688" s="308"/>
      <c r="B688" s="29"/>
      <c r="C688" s="29"/>
      <c r="D688" s="29"/>
      <c r="E688" s="29"/>
      <c r="F688" s="29"/>
      <c r="G688" s="143"/>
      <c r="H688" s="29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</row>
    <row r="689" spans="1:38" s="309" customFormat="1" x14ac:dyDescent="0.2">
      <c r="A689" s="308"/>
      <c r="B689" s="29"/>
      <c r="C689" s="29"/>
      <c r="D689" s="29"/>
      <c r="E689" s="29"/>
      <c r="F689" s="29"/>
      <c r="G689" s="143"/>
      <c r="H689" s="29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</row>
    <row r="690" spans="1:38" s="309" customFormat="1" x14ac:dyDescent="0.2">
      <c r="A690" s="308"/>
      <c r="B690" s="29"/>
      <c r="C690" s="29"/>
      <c r="D690" s="29"/>
      <c r="E690" s="29"/>
      <c r="F690" s="29"/>
      <c r="G690" s="143"/>
      <c r="H690" s="29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</row>
    <row r="691" spans="1:38" s="309" customFormat="1" x14ac:dyDescent="0.2">
      <c r="A691" s="308"/>
      <c r="B691" s="29"/>
      <c r="C691" s="29"/>
      <c r="D691" s="29"/>
      <c r="E691" s="29"/>
      <c r="F691" s="29"/>
      <c r="G691" s="143"/>
      <c r="H691" s="29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</row>
    <row r="692" spans="1:38" s="309" customFormat="1" x14ac:dyDescent="0.2">
      <c r="A692" s="308"/>
      <c r="B692" s="29"/>
      <c r="C692" s="29"/>
      <c r="D692" s="29"/>
      <c r="E692" s="29"/>
      <c r="F692" s="29"/>
      <c r="G692" s="143"/>
      <c r="H692" s="29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</row>
    <row r="693" spans="1:38" s="309" customFormat="1" x14ac:dyDescent="0.2">
      <c r="A693" s="308"/>
      <c r="B693" s="29"/>
      <c r="C693" s="29"/>
      <c r="D693" s="29"/>
      <c r="E693" s="29"/>
      <c r="F693" s="29"/>
      <c r="G693" s="143"/>
      <c r="H693" s="29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</row>
    <row r="694" spans="1:38" s="309" customFormat="1" x14ac:dyDescent="0.2">
      <c r="A694" s="308"/>
      <c r="B694" s="29"/>
      <c r="C694" s="29"/>
      <c r="D694" s="29"/>
      <c r="E694" s="29"/>
      <c r="F694" s="29"/>
      <c r="G694" s="143"/>
      <c r="H694" s="29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</row>
    <row r="695" spans="1:38" s="309" customFormat="1" x14ac:dyDescent="0.2">
      <c r="A695" s="308"/>
      <c r="B695" s="29"/>
      <c r="C695" s="29"/>
      <c r="D695" s="29"/>
      <c r="E695" s="29"/>
      <c r="F695" s="29"/>
      <c r="G695" s="143"/>
      <c r="H695" s="29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</row>
    <row r="696" spans="1:38" s="309" customFormat="1" x14ac:dyDescent="0.2">
      <c r="A696" s="308"/>
      <c r="B696" s="29"/>
      <c r="C696" s="29"/>
      <c r="D696" s="29"/>
      <c r="E696" s="29"/>
      <c r="F696" s="29"/>
      <c r="G696" s="143"/>
      <c r="H696" s="29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</row>
    <row r="697" spans="1:38" s="309" customFormat="1" x14ac:dyDescent="0.2">
      <c r="A697" s="308"/>
      <c r="B697" s="29"/>
      <c r="C697" s="29"/>
      <c r="D697" s="29"/>
      <c r="E697" s="29"/>
      <c r="F697" s="29"/>
      <c r="G697" s="143"/>
      <c r="H697" s="29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</row>
    <row r="698" spans="1:38" s="309" customFormat="1" x14ac:dyDescent="0.2">
      <c r="A698" s="308"/>
      <c r="B698" s="29"/>
      <c r="C698" s="29"/>
      <c r="D698" s="29"/>
      <c r="E698" s="29"/>
      <c r="F698" s="29"/>
      <c r="G698" s="143"/>
      <c r="H698" s="29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</row>
    <row r="699" spans="1:38" s="309" customFormat="1" x14ac:dyDescent="0.2">
      <c r="A699" s="308"/>
      <c r="B699" s="29"/>
      <c r="C699" s="29"/>
      <c r="D699" s="29"/>
      <c r="E699" s="29"/>
      <c r="F699" s="29"/>
      <c r="G699" s="143"/>
      <c r="H699" s="29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</row>
    <row r="700" spans="1:38" s="309" customFormat="1" x14ac:dyDescent="0.2">
      <c r="A700" s="308"/>
      <c r="B700" s="29"/>
      <c r="C700" s="29"/>
      <c r="D700" s="29"/>
      <c r="E700" s="29"/>
      <c r="F700" s="29"/>
      <c r="G700" s="143"/>
      <c r="H700" s="29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</row>
    <row r="701" spans="1:38" s="309" customFormat="1" x14ac:dyDescent="0.2">
      <c r="A701" s="308"/>
      <c r="B701" s="29"/>
      <c r="C701" s="29"/>
      <c r="D701" s="29"/>
      <c r="E701" s="29"/>
      <c r="F701" s="29"/>
      <c r="G701" s="143"/>
      <c r="H701" s="29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</row>
    <row r="702" spans="1:38" s="309" customFormat="1" x14ac:dyDescent="0.2">
      <c r="A702" s="308"/>
      <c r="B702" s="29"/>
      <c r="C702" s="29"/>
      <c r="D702" s="29"/>
      <c r="E702" s="29"/>
      <c r="F702" s="29"/>
      <c r="G702" s="143"/>
      <c r="H702" s="29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</row>
    <row r="703" spans="1:38" s="309" customFormat="1" x14ac:dyDescent="0.2">
      <c r="A703" s="308"/>
      <c r="B703" s="29"/>
      <c r="C703" s="29"/>
      <c r="D703" s="29"/>
      <c r="E703" s="29"/>
      <c r="F703" s="29"/>
      <c r="G703" s="143"/>
      <c r="H703" s="29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</row>
    <row r="704" spans="1:38" s="309" customFormat="1" x14ac:dyDescent="0.2">
      <c r="A704" s="308"/>
      <c r="B704" s="29"/>
      <c r="C704" s="29"/>
      <c r="D704" s="29"/>
      <c r="E704" s="29"/>
      <c r="F704" s="29"/>
      <c r="G704" s="143"/>
      <c r="H704" s="29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</row>
    <row r="705" spans="1:38" s="309" customFormat="1" x14ac:dyDescent="0.2">
      <c r="A705" s="308"/>
      <c r="B705" s="29"/>
      <c r="C705" s="29"/>
      <c r="D705" s="29"/>
      <c r="E705" s="29"/>
      <c r="F705" s="29"/>
      <c r="G705" s="143"/>
      <c r="H705" s="29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</row>
    <row r="706" spans="1:38" s="309" customFormat="1" x14ac:dyDescent="0.2">
      <c r="A706" s="308"/>
      <c r="B706" s="29"/>
      <c r="C706" s="29"/>
      <c r="D706" s="29"/>
      <c r="E706" s="29"/>
      <c r="F706" s="29"/>
      <c r="G706" s="143"/>
      <c r="H706" s="29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</row>
    <row r="707" spans="1:38" s="309" customFormat="1" x14ac:dyDescent="0.2">
      <c r="A707" s="308"/>
      <c r="B707" s="29"/>
      <c r="C707" s="29"/>
      <c r="D707" s="29"/>
      <c r="E707" s="29"/>
      <c r="F707" s="29"/>
      <c r="G707" s="143"/>
      <c r="H707" s="29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</row>
    <row r="708" spans="1:38" s="309" customFormat="1" x14ac:dyDescent="0.2">
      <c r="A708" s="308"/>
      <c r="B708" s="29"/>
      <c r="C708" s="29"/>
      <c r="D708" s="29"/>
      <c r="E708" s="29"/>
      <c r="F708" s="29"/>
      <c r="G708" s="143"/>
      <c r="H708" s="29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</row>
    <row r="709" spans="1:38" s="309" customFormat="1" x14ac:dyDescent="0.2">
      <c r="A709" s="308"/>
      <c r="B709" s="29"/>
      <c r="C709" s="29"/>
      <c r="D709" s="29"/>
      <c r="E709" s="29"/>
      <c r="F709" s="29"/>
      <c r="G709" s="143"/>
      <c r="H709" s="29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</row>
    <row r="710" spans="1:38" s="309" customFormat="1" x14ac:dyDescent="0.2">
      <c r="A710" s="308"/>
      <c r="B710" s="29"/>
      <c r="C710" s="29"/>
      <c r="D710" s="29"/>
      <c r="E710" s="29"/>
      <c r="F710" s="29"/>
      <c r="G710" s="143"/>
      <c r="H710" s="29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</row>
    <row r="711" spans="1:38" s="309" customFormat="1" x14ac:dyDescent="0.2">
      <c r="A711" s="308"/>
      <c r="B711" s="29"/>
      <c r="C711" s="29"/>
      <c r="D711" s="29"/>
      <c r="E711" s="29"/>
      <c r="F711" s="29"/>
      <c r="G711" s="143"/>
      <c r="H711" s="29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</row>
    <row r="712" spans="1:38" s="309" customFormat="1" x14ac:dyDescent="0.2">
      <c r="A712" s="308"/>
      <c r="B712" s="29"/>
      <c r="C712" s="29"/>
      <c r="D712" s="29"/>
      <c r="E712" s="29"/>
      <c r="F712" s="29"/>
      <c r="G712" s="143"/>
      <c r="H712" s="29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</row>
    <row r="713" spans="1:38" s="309" customFormat="1" x14ac:dyDescent="0.2">
      <c r="A713" s="308"/>
      <c r="B713" s="29"/>
      <c r="C713" s="29"/>
      <c r="D713" s="29"/>
      <c r="E713" s="29"/>
      <c r="F713" s="29"/>
      <c r="G713" s="143"/>
      <c r="H713" s="29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</row>
    <row r="714" spans="1:38" s="309" customFormat="1" x14ac:dyDescent="0.2">
      <c r="A714" s="308"/>
      <c r="B714" s="29"/>
      <c r="C714" s="29"/>
      <c r="D714" s="29"/>
      <c r="E714" s="29"/>
      <c r="F714" s="29"/>
      <c r="G714" s="143"/>
      <c r="H714" s="29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</row>
    <row r="715" spans="1:38" s="309" customFormat="1" x14ac:dyDescent="0.2">
      <c r="A715" s="308"/>
      <c r="B715" s="29"/>
      <c r="C715" s="29"/>
      <c r="D715" s="29"/>
      <c r="E715" s="29"/>
      <c r="F715" s="29"/>
      <c r="G715" s="143"/>
      <c r="H715" s="29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</row>
    <row r="716" spans="1:38" s="309" customFormat="1" x14ac:dyDescent="0.2">
      <c r="A716" s="308"/>
      <c r="B716" s="29"/>
      <c r="C716" s="29"/>
      <c r="D716" s="29"/>
      <c r="E716" s="29"/>
      <c r="F716" s="29"/>
      <c r="G716" s="143"/>
      <c r="H716" s="29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</row>
    <row r="717" spans="1:38" s="309" customFormat="1" x14ac:dyDescent="0.2">
      <c r="A717" s="308"/>
      <c r="B717" s="29"/>
      <c r="C717" s="29"/>
      <c r="D717" s="29"/>
      <c r="E717" s="29"/>
      <c r="F717" s="29"/>
      <c r="G717" s="143"/>
      <c r="H717" s="29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</row>
    <row r="718" spans="1:38" s="309" customFormat="1" x14ac:dyDescent="0.2">
      <c r="A718" s="308"/>
      <c r="B718" s="29"/>
      <c r="C718" s="29"/>
      <c r="D718" s="29"/>
      <c r="E718" s="29"/>
      <c r="F718" s="29"/>
      <c r="G718" s="143"/>
      <c r="H718" s="29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</row>
    <row r="719" spans="1:38" s="309" customFormat="1" x14ac:dyDescent="0.2">
      <c r="A719" s="308"/>
      <c r="B719" s="29"/>
      <c r="C719" s="29"/>
      <c r="D719" s="29"/>
      <c r="E719" s="29"/>
      <c r="F719" s="29"/>
      <c r="G719" s="143"/>
      <c r="H719" s="29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</row>
    <row r="720" spans="1:38" s="309" customFormat="1" x14ac:dyDescent="0.2">
      <c r="A720" s="308"/>
      <c r="B720" s="29"/>
      <c r="C720" s="29"/>
      <c r="D720" s="29"/>
      <c r="E720" s="29"/>
      <c r="F720" s="29"/>
      <c r="G720" s="143"/>
      <c r="H720" s="29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</row>
    <row r="721" spans="1:38" s="309" customFormat="1" x14ac:dyDescent="0.2">
      <c r="A721" s="308"/>
      <c r="B721" s="29"/>
      <c r="C721" s="29"/>
      <c r="D721" s="29"/>
      <c r="E721" s="29"/>
      <c r="F721" s="29"/>
      <c r="G721" s="143"/>
      <c r="H721" s="29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</row>
    <row r="722" spans="1:38" s="309" customFormat="1" x14ac:dyDescent="0.2">
      <c r="A722" s="308"/>
      <c r="B722" s="29"/>
      <c r="C722" s="29"/>
      <c r="D722" s="29"/>
      <c r="E722" s="29"/>
      <c r="F722" s="29"/>
      <c r="G722" s="143"/>
      <c r="H722" s="29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</row>
    <row r="723" spans="1:38" s="309" customFormat="1" x14ac:dyDescent="0.2">
      <c r="A723" s="308"/>
      <c r="B723" s="29"/>
      <c r="C723" s="29"/>
      <c r="D723" s="29"/>
      <c r="E723" s="29"/>
      <c r="F723" s="29"/>
      <c r="G723" s="143"/>
      <c r="H723" s="29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</row>
    <row r="724" spans="1:38" s="309" customFormat="1" x14ac:dyDescent="0.2">
      <c r="A724" s="308"/>
      <c r="B724" s="29"/>
      <c r="C724" s="29"/>
      <c r="D724" s="29"/>
      <c r="E724" s="29"/>
      <c r="F724" s="29"/>
      <c r="G724" s="143"/>
      <c r="H724" s="29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</row>
    <row r="725" spans="1:38" s="309" customFormat="1" x14ac:dyDescent="0.2">
      <c r="A725" s="308"/>
      <c r="B725" s="29"/>
      <c r="C725" s="29"/>
      <c r="D725" s="29"/>
      <c r="E725" s="29"/>
      <c r="F725" s="29"/>
      <c r="G725" s="143"/>
      <c r="H725" s="29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</row>
    <row r="726" spans="1:38" s="309" customFormat="1" x14ac:dyDescent="0.2">
      <c r="A726" s="308"/>
      <c r="B726" s="29"/>
      <c r="C726" s="29"/>
      <c r="D726" s="29"/>
      <c r="E726" s="29"/>
      <c r="F726" s="29"/>
      <c r="G726" s="143"/>
      <c r="H726" s="29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</row>
    <row r="727" spans="1:38" s="309" customFormat="1" x14ac:dyDescent="0.2">
      <c r="A727" s="308"/>
      <c r="B727" s="29"/>
      <c r="C727" s="29"/>
      <c r="D727" s="29"/>
      <c r="E727" s="29"/>
      <c r="F727" s="29"/>
      <c r="G727" s="143"/>
      <c r="H727" s="29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</row>
    <row r="728" spans="1:38" s="309" customFormat="1" x14ac:dyDescent="0.2">
      <c r="A728" s="308"/>
      <c r="B728" s="29"/>
      <c r="C728" s="29"/>
      <c r="D728" s="29"/>
      <c r="E728" s="29"/>
      <c r="F728" s="29"/>
      <c r="G728" s="143"/>
      <c r="H728" s="29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</row>
    <row r="729" spans="1:38" s="309" customFormat="1" x14ac:dyDescent="0.2">
      <c r="A729" s="308"/>
      <c r="B729" s="29"/>
      <c r="C729" s="29"/>
      <c r="D729" s="29"/>
      <c r="E729" s="29"/>
      <c r="F729" s="29"/>
      <c r="G729" s="143"/>
      <c r="H729" s="29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</row>
    <row r="730" spans="1:38" s="309" customFormat="1" x14ac:dyDescent="0.2">
      <c r="A730" s="308"/>
      <c r="B730" s="29"/>
      <c r="C730" s="29"/>
      <c r="D730" s="29"/>
      <c r="E730" s="29"/>
      <c r="F730" s="29"/>
      <c r="G730" s="143"/>
      <c r="H730" s="29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</row>
    <row r="731" spans="1:38" s="309" customFormat="1" x14ac:dyDescent="0.2">
      <c r="A731" s="308"/>
      <c r="B731" s="29"/>
      <c r="C731" s="29"/>
      <c r="D731" s="29"/>
      <c r="E731" s="29"/>
      <c r="F731" s="29"/>
      <c r="G731" s="143"/>
      <c r="H731" s="29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</row>
    <row r="732" spans="1:38" s="309" customFormat="1" x14ac:dyDescent="0.2">
      <c r="A732" s="308"/>
      <c r="B732" s="29"/>
      <c r="C732" s="29"/>
      <c r="D732" s="29"/>
      <c r="E732" s="29"/>
      <c r="F732" s="29"/>
      <c r="G732" s="143"/>
      <c r="H732" s="29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</row>
    <row r="733" spans="1:38" s="309" customFormat="1" x14ac:dyDescent="0.2">
      <c r="A733" s="308"/>
      <c r="B733" s="29"/>
      <c r="C733" s="29"/>
      <c r="D733" s="29"/>
      <c r="E733" s="29"/>
      <c r="F733" s="29"/>
      <c r="G733" s="143"/>
      <c r="H733" s="29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</row>
    <row r="734" spans="1:38" s="309" customFormat="1" x14ac:dyDescent="0.2">
      <c r="A734" s="308"/>
      <c r="B734" s="29"/>
      <c r="C734" s="29"/>
      <c r="D734" s="29"/>
      <c r="E734" s="29"/>
      <c r="F734" s="29"/>
      <c r="G734" s="143"/>
      <c r="H734" s="29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</row>
    <row r="735" spans="1:38" s="309" customFormat="1" x14ac:dyDescent="0.2">
      <c r="A735" s="308"/>
      <c r="B735" s="29"/>
      <c r="C735" s="29"/>
      <c r="D735" s="29"/>
      <c r="E735" s="29"/>
      <c r="F735" s="29"/>
      <c r="G735" s="143"/>
      <c r="H735" s="29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</row>
    <row r="736" spans="1:38" s="309" customFormat="1" x14ac:dyDescent="0.2">
      <c r="A736" s="308"/>
      <c r="B736" s="29"/>
      <c r="C736" s="29"/>
      <c r="D736" s="29"/>
      <c r="E736" s="29"/>
      <c r="F736" s="29"/>
      <c r="G736" s="143"/>
      <c r="H736" s="29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</row>
    <row r="737" spans="1:38" s="309" customFormat="1" x14ac:dyDescent="0.2">
      <c r="A737" s="308"/>
      <c r="B737" s="29"/>
      <c r="C737" s="29"/>
      <c r="D737" s="29"/>
      <c r="E737" s="29"/>
      <c r="F737" s="29"/>
      <c r="G737" s="143"/>
      <c r="H737" s="29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</row>
    <row r="738" spans="1:38" s="309" customFormat="1" x14ac:dyDescent="0.2">
      <c r="A738" s="308"/>
      <c r="B738" s="29"/>
      <c r="C738" s="29"/>
      <c r="D738" s="29"/>
      <c r="E738" s="29"/>
      <c r="F738" s="29"/>
      <c r="G738" s="143"/>
      <c r="H738" s="29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</row>
    <row r="739" spans="1:38" s="309" customFormat="1" x14ac:dyDescent="0.2">
      <c r="A739" s="308"/>
      <c r="B739" s="29"/>
      <c r="C739" s="29"/>
      <c r="D739" s="29"/>
      <c r="E739" s="29"/>
      <c r="F739" s="29"/>
      <c r="G739" s="143"/>
      <c r="H739" s="29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</row>
    <row r="740" spans="1:38" s="309" customFormat="1" x14ac:dyDescent="0.2">
      <c r="A740" s="308"/>
      <c r="B740" s="29"/>
      <c r="C740" s="29"/>
      <c r="D740" s="29"/>
      <c r="E740" s="29"/>
      <c r="F740" s="29"/>
      <c r="G740" s="143"/>
      <c r="H740" s="29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</row>
    <row r="741" spans="1:38" s="309" customFormat="1" x14ac:dyDescent="0.2">
      <c r="A741" s="308"/>
      <c r="B741" s="29"/>
      <c r="C741" s="29"/>
      <c r="D741" s="29"/>
      <c r="E741" s="29"/>
      <c r="F741" s="29"/>
      <c r="G741" s="143"/>
      <c r="H741" s="29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</row>
    <row r="742" spans="1:38" s="309" customFormat="1" x14ac:dyDescent="0.2">
      <c r="A742" s="308"/>
      <c r="B742" s="29"/>
      <c r="C742" s="29"/>
      <c r="D742" s="29"/>
      <c r="E742" s="29"/>
      <c r="F742" s="29"/>
      <c r="G742" s="143"/>
      <c r="H742" s="29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</row>
    <row r="743" spans="1:38" s="309" customFormat="1" x14ac:dyDescent="0.2">
      <c r="A743" s="308"/>
      <c r="B743" s="29"/>
      <c r="C743" s="29"/>
      <c r="D743" s="29"/>
      <c r="E743" s="29"/>
      <c r="F743" s="29"/>
      <c r="G743" s="143"/>
      <c r="H743" s="29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</row>
    <row r="744" spans="1:38" s="309" customFormat="1" x14ac:dyDescent="0.2">
      <c r="A744" s="308"/>
      <c r="B744" s="29"/>
      <c r="C744" s="29"/>
      <c r="D744" s="29"/>
      <c r="E744" s="29"/>
      <c r="F744" s="29"/>
      <c r="G744" s="143"/>
      <c r="H744" s="29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</row>
    <row r="745" spans="1:38" s="309" customFormat="1" x14ac:dyDescent="0.2">
      <c r="A745" s="308"/>
      <c r="B745" s="29"/>
      <c r="C745" s="29"/>
      <c r="D745" s="29"/>
      <c r="E745" s="29"/>
      <c r="F745" s="29"/>
      <c r="G745" s="143"/>
      <c r="H745" s="29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</row>
    <row r="746" spans="1:38" s="309" customFormat="1" x14ac:dyDescent="0.2">
      <c r="A746" s="308"/>
      <c r="B746" s="29"/>
      <c r="C746" s="29"/>
      <c r="D746" s="29"/>
      <c r="E746" s="29"/>
      <c r="F746" s="29"/>
      <c r="G746" s="143"/>
      <c r="H746" s="29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</row>
    <row r="747" spans="1:38" s="309" customFormat="1" x14ac:dyDescent="0.2">
      <c r="A747" s="308"/>
      <c r="B747" s="29"/>
      <c r="C747" s="29"/>
      <c r="D747" s="29"/>
      <c r="E747" s="29"/>
      <c r="F747" s="29"/>
      <c r="G747" s="143"/>
      <c r="H747" s="29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</row>
    <row r="748" spans="1:38" s="309" customFormat="1" x14ac:dyDescent="0.2">
      <c r="A748" s="308"/>
      <c r="B748" s="29"/>
      <c r="C748" s="29"/>
      <c r="D748" s="29"/>
      <c r="E748" s="29"/>
      <c r="F748" s="29"/>
      <c r="G748" s="143"/>
      <c r="H748" s="29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</row>
    <row r="749" spans="1:38" s="309" customFormat="1" x14ac:dyDescent="0.2">
      <c r="A749" s="308"/>
      <c r="B749" s="29"/>
      <c r="C749" s="29"/>
      <c r="D749" s="29"/>
      <c r="E749" s="29"/>
      <c r="F749" s="29"/>
      <c r="G749" s="143"/>
      <c r="H749" s="29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</row>
    <row r="750" spans="1:38" s="309" customFormat="1" x14ac:dyDescent="0.2">
      <c r="A750" s="308"/>
      <c r="B750" s="29"/>
      <c r="C750" s="29"/>
      <c r="D750" s="29"/>
      <c r="E750" s="29"/>
      <c r="F750" s="29"/>
      <c r="G750" s="143"/>
      <c r="H750" s="29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</row>
    <row r="751" spans="1:38" s="309" customFormat="1" x14ac:dyDescent="0.2">
      <c r="A751" s="308"/>
      <c r="B751" s="29"/>
      <c r="C751" s="29"/>
      <c r="D751" s="29"/>
      <c r="E751" s="29"/>
      <c r="F751" s="29"/>
      <c r="G751" s="143"/>
      <c r="H751" s="29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</row>
    <row r="752" spans="1:38" s="309" customFormat="1" x14ac:dyDescent="0.2">
      <c r="A752" s="308"/>
      <c r="B752" s="29"/>
      <c r="C752" s="29"/>
      <c r="D752" s="29"/>
      <c r="E752" s="29"/>
      <c r="F752" s="29"/>
      <c r="G752" s="143"/>
      <c r="H752" s="29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</row>
    <row r="753" spans="1:38" s="309" customFormat="1" x14ac:dyDescent="0.2">
      <c r="A753" s="308"/>
      <c r="B753" s="29"/>
      <c r="C753" s="29"/>
      <c r="D753" s="29"/>
      <c r="E753" s="29"/>
      <c r="F753" s="29"/>
      <c r="G753" s="143"/>
      <c r="H753" s="29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</row>
    <row r="754" spans="1:38" s="309" customFormat="1" x14ac:dyDescent="0.2">
      <c r="A754" s="308"/>
      <c r="B754" s="29"/>
      <c r="C754" s="29"/>
      <c r="D754" s="29"/>
      <c r="E754" s="29"/>
      <c r="F754" s="29"/>
      <c r="G754" s="143"/>
      <c r="H754" s="29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</row>
    <row r="755" spans="1:38" s="309" customFormat="1" x14ac:dyDescent="0.2">
      <c r="A755" s="308"/>
      <c r="B755" s="29"/>
      <c r="C755" s="29"/>
      <c r="D755" s="29"/>
      <c r="E755" s="29"/>
      <c r="F755" s="29"/>
      <c r="G755" s="143"/>
      <c r="H755" s="29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</row>
    <row r="756" spans="1:38" s="309" customFormat="1" x14ac:dyDescent="0.2">
      <c r="A756" s="308"/>
      <c r="B756" s="29"/>
      <c r="C756" s="29"/>
      <c r="D756" s="29"/>
      <c r="E756" s="29"/>
      <c r="F756" s="29"/>
      <c r="G756" s="143"/>
      <c r="H756" s="29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</row>
    <row r="757" spans="1:38" s="309" customFormat="1" x14ac:dyDescent="0.2">
      <c r="A757" s="308"/>
      <c r="B757" s="29"/>
      <c r="C757" s="29"/>
      <c r="D757" s="29"/>
      <c r="E757" s="29"/>
      <c r="F757" s="29"/>
      <c r="G757" s="143"/>
      <c r="H757" s="29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</row>
    <row r="758" spans="1:38" s="309" customFormat="1" x14ac:dyDescent="0.2">
      <c r="A758" s="308"/>
      <c r="B758" s="29"/>
      <c r="C758" s="29"/>
      <c r="D758" s="29"/>
      <c r="E758" s="29"/>
      <c r="F758" s="29"/>
      <c r="G758" s="143"/>
      <c r="H758" s="29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</row>
    <row r="759" spans="1:38" s="309" customFormat="1" x14ac:dyDescent="0.2">
      <c r="A759" s="308"/>
      <c r="B759" s="29"/>
      <c r="C759" s="29"/>
      <c r="D759" s="29"/>
      <c r="E759" s="29"/>
      <c r="F759" s="29"/>
      <c r="G759" s="143"/>
      <c r="H759" s="29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</row>
    <row r="760" spans="1:38" s="309" customFormat="1" x14ac:dyDescent="0.2">
      <c r="A760" s="308"/>
      <c r="B760" s="29"/>
      <c r="C760" s="29"/>
      <c r="D760" s="29"/>
      <c r="E760" s="29"/>
      <c r="F760" s="29"/>
      <c r="G760" s="143"/>
      <c r="H760" s="29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</row>
    <row r="761" spans="1:38" s="309" customFormat="1" x14ac:dyDescent="0.2">
      <c r="A761" s="308"/>
      <c r="B761" s="29"/>
      <c r="C761" s="29"/>
      <c r="D761" s="29"/>
      <c r="E761" s="29"/>
      <c r="F761" s="29"/>
      <c r="G761" s="143"/>
      <c r="H761" s="29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</row>
    <row r="762" spans="1:38" s="309" customFormat="1" x14ac:dyDescent="0.2">
      <c r="A762" s="308"/>
      <c r="B762" s="29"/>
      <c r="C762" s="29"/>
      <c r="D762" s="29"/>
      <c r="E762" s="29"/>
      <c r="F762" s="29"/>
      <c r="G762" s="143"/>
      <c r="H762" s="29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</row>
    <row r="763" spans="1:38" s="309" customFormat="1" x14ac:dyDescent="0.2">
      <c r="A763" s="308"/>
      <c r="B763" s="29"/>
      <c r="C763" s="29"/>
      <c r="D763" s="29"/>
      <c r="E763" s="29"/>
      <c r="F763" s="29"/>
      <c r="G763" s="143"/>
      <c r="H763" s="29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</row>
    <row r="764" spans="1:38" s="309" customFormat="1" x14ac:dyDescent="0.2">
      <c r="A764" s="308"/>
      <c r="B764" s="29"/>
      <c r="C764" s="29"/>
      <c r="D764" s="29"/>
      <c r="E764" s="29"/>
      <c r="F764" s="29"/>
      <c r="G764" s="143"/>
      <c r="H764" s="29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</row>
    <row r="765" spans="1:38" s="309" customFormat="1" x14ac:dyDescent="0.2">
      <c r="A765" s="308"/>
      <c r="B765" s="29"/>
      <c r="C765" s="29"/>
      <c r="D765" s="29"/>
      <c r="E765" s="29"/>
      <c r="F765" s="29"/>
      <c r="G765" s="143"/>
      <c r="H765" s="29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</row>
    <row r="766" spans="1:38" s="309" customFormat="1" x14ac:dyDescent="0.2">
      <c r="A766" s="308"/>
      <c r="B766" s="29"/>
      <c r="C766" s="29"/>
      <c r="D766" s="29"/>
      <c r="E766" s="29"/>
      <c r="F766" s="29"/>
      <c r="G766" s="143"/>
      <c r="H766" s="29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</row>
    <row r="767" spans="1:38" s="309" customFormat="1" x14ac:dyDescent="0.2">
      <c r="A767" s="308"/>
      <c r="B767" s="29"/>
      <c r="C767" s="29"/>
      <c r="D767" s="29"/>
      <c r="E767" s="29"/>
      <c r="F767" s="29"/>
      <c r="G767" s="143"/>
      <c r="H767" s="29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</row>
    <row r="768" spans="1:38" s="309" customFormat="1" x14ac:dyDescent="0.2">
      <c r="A768" s="308"/>
      <c r="B768" s="29"/>
      <c r="C768" s="29"/>
      <c r="D768" s="29"/>
      <c r="E768" s="29"/>
      <c r="F768" s="29"/>
      <c r="G768" s="143"/>
      <c r="H768" s="29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</row>
    <row r="769" spans="1:38" s="309" customFormat="1" x14ac:dyDescent="0.2">
      <c r="A769" s="308"/>
      <c r="B769" s="29"/>
      <c r="C769" s="29"/>
      <c r="D769" s="29"/>
      <c r="E769" s="29"/>
      <c r="F769" s="29"/>
      <c r="G769" s="143"/>
      <c r="H769" s="29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</row>
    <row r="770" spans="1:38" s="309" customFormat="1" x14ac:dyDescent="0.2">
      <c r="A770" s="308"/>
      <c r="B770" s="29"/>
      <c r="C770" s="29"/>
      <c r="D770" s="29"/>
      <c r="E770" s="29"/>
      <c r="F770" s="29"/>
      <c r="G770" s="143"/>
      <c r="H770" s="29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</row>
    <row r="771" spans="1:38" s="309" customFormat="1" x14ac:dyDescent="0.2">
      <c r="A771" s="308"/>
      <c r="B771" s="29"/>
      <c r="C771" s="29"/>
      <c r="D771" s="29"/>
      <c r="E771" s="29"/>
      <c r="F771" s="29"/>
      <c r="G771" s="143"/>
      <c r="H771" s="29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</row>
    <row r="772" spans="1:38" s="309" customFormat="1" x14ac:dyDescent="0.2">
      <c r="A772" s="308"/>
      <c r="B772" s="29"/>
      <c r="C772" s="29"/>
      <c r="D772" s="29"/>
      <c r="E772" s="29"/>
      <c r="F772" s="29"/>
      <c r="G772" s="143"/>
      <c r="H772" s="29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</row>
    <row r="773" spans="1:38" s="309" customFormat="1" x14ac:dyDescent="0.2">
      <c r="A773" s="308"/>
      <c r="B773" s="29"/>
      <c r="C773" s="29"/>
      <c r="D773" s="29"/>
      <c r="E773" s="29"/>
      <c r="F773" s="29"/>
      <c r="G773" s="143"/>
      <c r="H773" s="29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</row>
    <row r="774" spans="1:38" s="309" customFormat="1" x14ac:dyDescent="0.2">
      <c r="A774" s="308"/>
      <c r="B774" s="29"/>
      <c r="C774" s="29"/>
      <c r="D774" s="29"/>
      <c r="E774" s="29"/>
      <c r="F774" s="29"/>
      <c r="G774" s="143"/>
      <c r="H774" s="29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</row>
    <row r="775" spans="1:38" s="309" customFormat="1" x14ac:dyDescent="0.2">
      <c r="A775" s="308"/>
      <c r="B775" s="29"/>
      <c r="C775" s="29"/>
      <c r="D775" s="29"/>
      <c r="E775" s="29"/>
      <c r="F775" s="29"/>
      <c r="G775" s="143"/>
      <c r="H775" s="29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</row>
    <row r="776" spans="1:38" s="309" customFormat="1" x14ac:dyDescent="0.2">
      <c r="A776" s="308"/>
      <c r="B776" s="29"/>
      <c r="C776" s="29"/>
      <c r="D776" s="29"/>
      <c r="E776" s="29"/>
      <c r="F776" s="29"/>
      <c r="G776" s="143"/>
      <c r="H776" s="29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</row>
    <row r="777" spans="1:38" s="309" customFormat="1" x14ac:dyDescent="0.2">
      <c r="A777" s="308"/>
      <c r="B777" s="29"/>
      <c r="C777" s="29"/>
      <c r="D777" s="29"/>
      <c r="E777" s="29"/>
      <c r="F777" s="29"/>
      <c r="G777" s="143"/>
      <c r="H777" s="29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</row>
    <row r="778" spans="1:38" s="309" customFormat="1" x14ac:dyDescent="0.2">
      <c r="A778" s="308"/>
      <c r="B778" s="29"/>
      <c r="C778" s="29"/>
      <c r="D778" s="29"/>
      <c r="E778" s="29"/>
      <c r="F778" s="29"/>
      <c r="G778" s="143"/>
      <c r="H778" s="29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</row>
    <row r="779" spans="1:38" s="309" customFormat="1" x14ac:dyDescent="0.2">
      <c r="A779" s="308"/>
      <c r="B779" s="29"/>
      <c r="C779" s="29"/>
      <c r="D779" s="29"/>
      <c r="E779" s="29"/>
      <c r="F779" s="29"/>
      <c r="G779" s="143"/>
      <c r="H779" s="29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</row>
    <row r="780" spans="1:38" s="309" customFormat="1" x14ac:dyDescent="0.2">
      <c r="A780" s="308"/>
      <c r="B780" s="29"/>
      <c r="C780" s="29"/>
      <c r="D780" s="29"/>
      <c r="E780" s="29"/>
      <c r="F780" s="29"/>
      <c r="G780" s="143"/>
      <c r="H780" s="29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</row>
    <row r="781" spans="1:38" s="309" customFormat="1" x14ac:dyDescent="0.2">
      <c r="A781" s="308"/>
      <c r="B781" s="29"/>
      <c r="C781" s="29"/>
      <c r="D781" s="29"/>
      <c r="E781" s="29"/>
      <c r="F781" s="29"/>
      <c r="G781" s="143"/>
      <c r="H781" s="29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</row>
    <row r="782" spans="1:38" s="309" customFormat="1" x14ac:dyDescent="0.2">
      <c r="A782" s="308"/>
      <c r="B782" s="29"/>
      <c r="C782" s="29"/>
      <c r="D782" s="29"/>
      <c r="E782" s="29"/>
      <c r="F782" s="29"/>
      <c r="G782" s="143"/>
      <c r="H782" s="29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</row>
    <row r="783" spans="1:38" s="309" customFormat="1" x14ac:dyDescent="0.2">
      <c r="A783" s="308"/>
      <c r="B783" s="29"/>
      <c r="C783" s="29"/>
      <c r="D783" s="29"/>
      <c r="E783" s="29"/>
      <c r="F783" s="29"/>
      <c r="G783" s="143"/>
      <c r="H783" s="29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</row>
    <row r="784" spans="1:38" s="309" customFormat="1" x14ac:dyDescent="0.2">
      <c r="A784" s="308"/>
      <c r="B784" s="29"/>
      <c r="C784" s="29"/>
      <c r="D784" s="29"/>
      <c r="E784" s="29"/>
      <c r="F784" s="29"/>
      <c r="G784" s="143"/>
      <c r="H784" s="29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</row>
    <row r="785" spans="1:38" s="309" customFormat="1" x14ac:dyDescent="0.2">
      <c r="A785" s="308"/>
      <c r="B785" s="29"/>
      <c r="C785" s="29"/>
      <c r="D785" s="29"/>
      <c r="E785" s="29"/>
      <c r="F785" s="29"/>
      <c r="G785" s="143"/>
      <c r="H785" s="29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</row>
    <row r="786" spans="1:38" s="309" customFormat="1" x14ac:dyDescent="0.2">
      <c r="A786" s="308"/>
      <c r="B786" s="29"/>
      <c r="C786" s="29"/>
      <c r="D786" s="29"/>
      <c r="E786" s="29"/>
      <c r="F786" s="29"/>
      <c r="G786" s="143"/>
      <c r="H786" s="29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</row>
    <row r="787" spans="1:38" s="309" customFormat="1" x14ac:dyDescent="0.2">
      <c r="A787" s="308"/>
      <c r="B787" s="29"/>
      <c r="C787" s="29"/>
      <c r="D787" s="29"/>
      <c r="E787" s="29"/>
      <c r="F787" s="29"/>
      <c r="G787" s="143"/>
      <c r="H787" s="29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</row>
    <row r="788" spans="1:38" s="309" customFormat="1" x14ac:dyDescent="0.2">
      <c r="A788" s="308"/>
      <c r="B788" s="29"/>
      <c r="C788" s="29"/>
      <c r="D788" s="29"/>
      <c r="E788" s="29"/>
      <c r="F788" s="29"/>
      <c r="G788" s="143"/>
      <c r="H788" s="29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</row>
    <row r="789" spans="1:38" s="309" customFormat="1" x14ac:dyDescent="0.2">
      <c r="A789" s="308"/>
      <c r="B789" s="29"/>
      <c r="C789" s="29"/>
      <c r="D789" s="29"/>
      <c r="E789" s="29"/>
      <c r="F789" s="29"/>
      <c r="G789" s="143"/>
      <c r="H789" s="29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</row>
    <row r="790" spans="1:38" s="309" customFormat="1" x14ac:dyDescent="0.2">
      <c r="A790" s="308"/>
      <c r="B790" s="29"/>
      <c r="C790" s="29"/>
      <c r="D790" s="29"/>
      <c r="E790" s="29"/>
      <c r="F790" s="29"/>
      <c r="G790" s="143"/>
      <c r="H790" s="29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</row>
    <row r="791" spans="1:38" s="309" customFormat="1" x14ac:dyDescent="0.2">
      <c r="A791" s="308"/>
      <c r="B791" s="29"/>
      <c r="C791" s="29"/>
      <c r="D791" s="29"/>
      <c r="E791" s="29"/>
      <c r="F791" s="29"/>
      <c r="G791" s="143"/>
      <c r="H791" s="29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</row>
    <row r="792" spans="1:38" s="309" customFormat="1" x14ac:dyDescent="0.2">
      <c r="A792" s="308"/>
      <c r="B792" s="29"/>
      <c r="C792" s="29"/>
      <c r="D792" s="29"/>
      <c r="E792" s="29"/>
      <c r="F792" s="29"/>
      <c r="G792" s="143"/>
      <c r="H792" s="29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</row>
    <row r="793" spans="1:38" s="309" customFormat="1" x14ac:dyDescent="0.2">
      <c r="A793" s="308"/>
      <c r="B793" s="29"/>
      <c r="C793" s="29"/>
      <c r="D793" s="29"/>
      <c r="E793" s="29"/>
      <c r="F793" s="29"/>
      <c r="G793" s="143"/>
      <c r="H793" s="29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</row>
    <row r="794" spans="1:38" s="309" customFormat="1" x14ac:dyDescent="0.2">
      <c r="A794" s="308"/>
      <c r="B794" s="29"/>
      <c r="C794" s="29"/>
      <c r="D794" s="29"/>
      <c r="E794" s="29"/>
      <c r="F794" s="29"/>
      <c r="G794" s="143"/>
      <c r="H794" s="29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</row>
    <row r="795" spans="1:38" s="309" customFormat="1" x14ac:dyDescent="0.2">
      <c r="A795" s="308"/>
      <c r="B795" s="29"/>
      <c r="C795" s="29"/>
      <c r="D795" s="29"/>
      <c r="E795" s="29"/>
      <c r="F795" s="29"/>
      <c r="G795" s="143"/>
      <c r="H795" s="29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</row>
    <row r="796" spans="1:38" s="309" customFormat="1" x14ac:dyDescent="0.2">
      <c r="A796" s="308"/>
      <c r="B796" s="29"/>
      <c r="C796" s="29"/>
      <c r="D796" s="29"/>
      <c r="E796" s="29"/>
      <c r="F796" s="29"/>
      <c r="G796" s="143"/>
      <c r="H796" s="29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</row>
    <row r="797" spans="1:38" s="309" customFormat="1" x14ac:dyDescent="0.2">
      <c r="A797" s="308"/>
      <c r="B797" s="29"/>
      <c r="C797" s="29"/>
      <c r="D797" s="29"/>
      <c r="E797" s="29"/>
      <c r="F797" s="29"/>
      <c r="G797" s="143"/>
      <c r="H797" s="29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</row>
    <row r="798" spans="1:38" s="309" customFormat="1" x14ac:dyDescent="0.2">
      <c r="A798" s="308"/>
      <c r="B798" s="29"/>
      <c r="C798" s="29"/>
      <c r="D798" s="29"/>
      <c r="E798" s="29"/>
      <c r="F798" s="29"/>
      <c r="G798" s="143"/>
      <c r="H798" s="29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</row>
    <row r="799" spans="1:38" s="309" customFormat="1" x14ac:dyDescent="0.2">
      <c r="A799" s="308"/>
      <c r="B799" s="29"/>
      <c r="C799" s="29"/>
      <c r="D799" s="29"/>
      <c r="E799" s="29"/>
      <c r="F799" s="29"/>
      <c r="G799" s="143"/>
      <c r="H799" s="29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</row>
    <row r="800" spans="1:38" s="309" customFormat="1" x14ac:dyDescent="0.2">
      <c r="A800" s="308"/>
      <c r="B800" s="29"/>
      <c r="C800" s="29"/>
      <c r="D800" s="29"/>
      <c r="E800" s="29"/>
      <c r="F800" s="29"/>
      <c r="G800" s="143"/>
      <c r="H800" s="29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</row>
    <row r="801" spans="1:38" s="309" customFormat="1" x14ac:dyDescent="0.2">
      <c r="A801" s="308"/>
      <c r="B801" s="29"/>
      <c r="C801" s="29"/>
      <c r="D801" s="29"/>
      <c r="E801" s="29"/>
      <c r="F801" s="29"/>
      <c r="G801" s="143"/>
      <c r="H801" s="29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</row>
    <row r="802" spans="1:38" s="309" customFormat="1" x14ac:dyDescent="0.2">
      <c r="A802" s="308"/>
      <c r="B802" s="29"/>
      <c r="C802" s="29"/>
      <c r="D802" s="29"/>
      <c r="E802" s="29"/>
      <c r="F802" s="29"/>
      <c r="G802" s="143"/>
      <c r="H802" s="29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</row>
    <row r="803" spans="1:38" s="309" customFormat="1" x14ac:dyDescent="0.2">
      <c r="A803" s="308"/>
      <c r="B803" s="29"/>
      <c r="C803" s="29"/>
      <c r="D803" s="29"/>
      <c r="E803" s="29"/>
      <c r="F803" s="29"/>
      <c r="G803" s="143"/>
      <c r="H803" s="29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</row>
    <row r="804" spans="1:38" s="309" customFormat="1" x14ac:dyDescent="0.2">
      <c r="A804" s="308"/>
      <c r="B804" s="29"/>
      <c r="C804" s="29"/>
      <c r="D804" s="29"/>
      <c r="E804" s="29"/>
      <c r="F804" s="29"/>
      <c r="G804" s="143"/>
      <c r="H804" s="29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</row>
    <row r="805" spans="1:38" s="309" customFormat="1" x14ac:dyDescent="0.2">
      <c r="A805" s="308"/>
      <c r="B805" s="29"/>
      <c r="C805" s="29"/>
      <c r="D805" s="29"/>
      <c r="E805" s="29"/>
      <c r="F805" s="29"/>
      <c r="G805" s="143"/>
      <c r="H805" s="29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</row>
    <row r="806" spans="1:38" s="309" customFormat="1" x14ac:dyDescent="0.2">
      <c r="A806" s="308"/>
      <c r="B806" s="29"/>
      <c r="C806" s="29"/>
      <c r="D806" s="29"/>
      <c r="E806" s="29"/>
      <c r="F806" s="29"/>
      <c r="G806" s="143"/>
      <c r="H806" s="29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</row>
    <row r="807" spans="1:38" s="309" customFormat="1" x14ac:dyDescent="0.2">
      <c r="A807" s="308"/>
      <c r="B807" s="29"/>
      <c r="C807" s="29"/>
      <c r="D807" s="29"/>
      <c r="E807" s="29"/>
      <c r="F807" s="29"/>
      <c r="G807" s="143"/>
      <c r="H807" s="29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</row>
    <row r="808" spans="1:38" s="309" customFormat="1" x14ac:dyDescent="0.2">
      <c r="A808" s="308"/>
      <c r="B808" s="29"/>
      <c r="C808" s="29"/>
      <c r="D808" s="29"/>
      <c r="E808" s="29"/>
      <c r="F808" s="29"/>
      <c r="G808" s="143"/>
      <c r="H808" s="29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</row>
    <row r="809" spans="1:38" s="309" customFormat="1" x14ac:dyDescent="0.2">
      <c r="A809" s="308"/>
      <c r="B809" s="29"/>
      <c r="C809" s="29"/>
      <c r="D809" s="29"/>
      <c r="E809" s="29"/>
      <c r="F809" s="29"/>
      <c r="G809" s="143"/>
      <c r="H809" s="29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</row>
    <row r="810" spans="1:38" s="309" customFormat="1" x14ac:dyDescent="0.2">
      <c r="A810" s="308"/>
      <c r="B810" s="29"/>
      <c r="C810" s="29"/>
      <c r="D810" s="29"/>
      <c r="E810" s="29"/>
      <c r="F810" s="29"/>
      <c r="G810" s="143"/>
      <c r="H810" s="29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</row>
    <row r="811" spans="1:38" s="309" customFormat="1" x14ac:dyDescent="0.2">
      <c r="A811" s="308"/>
      <c r="B811" s="29"/>
      <c r="C811" s="29"/>
      <c r="D811" s="29"/>
      <c r="E811" s="29"/>
      <c r="F811" s="29"/>
      <c r="G811" s="143"/>
      <c r="H811" s="29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</row>
    <row r="812" spans="1:38" s="309" customFormat="1" x14ac:dyDescent="0.2">
      <c r="A812" s="308"/>
      <c r="B812" s="29"/>
      <c r="C812" s="29"/>
      <c r="D812" s="29"/>
      <c r="E812" s="29"/>
      <c r="F812" s="29"/>
      <c r="G812" s="143"/>
      <c r="H812" s="29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</row>
    <row r="813" spans="1:38" s="309" customFormat="1" x14ac:dyDescent="0.2">
      <c r="A813" s="308"/>
      <c r="B813" s="29"/>
      <c r="C813" s="29"/>
      <c r="D813" s="29"/>
      <c r="E813" s="29"/>
      <c r="F813" s="29"/>
      <c r="G813" s="143"/>
      <c r="H813" s="29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</row>
    <row r="814" spans="1:38" s="309" customFormat="1" x14ac:dyDescent="0.2">
      <c r="A814" s="308"/>
      <c r="B814" s="29"/>
      <c r="C814" s="29"/>
      <c r="D814" s="29"/>
      <c r="E814" s="29"/>
      <c r="F814" s="29"/>
      <c r="G814" s="143"/>
      <c r="H814" s="29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</row>
    <row r="815" spans="1:38" s="309" customFormat="1" x14ac:dyDescent="0.2">
      <c r="A815" s="308"/>
      <c r="B815" s="29"/>
      <c r="C815" s="29"/>
      <c r="D815" s="29"/>
      <c r="E815" s="29"/>
      <c r="F815" s="29"/>
      <c r="G815" s="143"/>
      <c r="H815" s="29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</row>
    <row r="816" spans="1:38" s="309" customFormat="1" x14ac:dyDescent="0.2">
      <c r="A816" s="308"/>
      <c r="B816" s="29"/>
      <c r="C816" s="29"/>
      <c r="D816" s="29"/>
      <c r="E816" s="29"/>
      <c r="F816" s="29"/>
      <c r="G816" s="143"/>
      <c r="H816" s="29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</row>
    <row r="817" spans="1:38" s="309" customFormat="1" x14ac:dyDescent="0.2">
      <c r="A817" s="308"/>
      <c r="B817" s="29"/>
      <c r="C817" s="29"/>
      <c r="D817" s="29"/>
      <c r="E817" s="29"/>
      <c r="F817" s="29"/>
      <c r="G817" s="143"/>
      <c r="H817" s="29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</row>
    <row r="818" spans="1:38" s="309" customFormat="1" x14ac:dyDescent="0.2">
      <c r="A818" s="308"/>
      <c r="B818" s="29"/>
      <c r="C818" s="29"/>
      <c r="D818" s="29"/>
      <c r="E818" s="29"/>
      <c r="F818" s="29"/>
      <c r="G818" s="143"/>
      <c r="H818" s="29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</row>
    <row r="819" spans="1:38" s="309" customFormat="1" x14ac:dyDescent="0.2">
      <c r="A819" s="308"/>
      <c r="B819" s="29"/>
      <c r="C819" s="29"/>
      <c r="D819" s="29"/>
      <c r="E819" s="29"/>
      <c r="F819" s="29"/>
      <c r="G819" s="143"/>
      <c r="H819" s="29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</row>
    <row r="820" spans="1:38" s="309" customFormat="1" x14ac:dyDescent="0.2">
      <c r="A820" s="308"/>
      <c r="B820" s="29"/>
      <c r="C820" s="29"/>
      <c r="D820" s="29"/>
      <c r="E820" s="29"/>
      <c r="F820" s="29"/>
      <c r="G820" s="143"/>
      <c r="H820" s="29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</row>
    <row r="821" spans="1:38" s="309" customFormat="1" x14ac:dyDescent="0.2">
      <c r="A821" s="308"/>
      <c r="B821" s="29"/>
      <c r="C821" s="29"/>
      <c r="D821" s="29"/>
      <c r="E821" s="29"/>
      <c r="F821" s="29"/>
      <c r="G821" s="143"/>
      <c r="H821" s="29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</row>
    <row r="822" spans="1:38" s="309" customFormat="1" x14ac:dyDescent="0.2">
      <c r="A822" s="308"/>
      <c r="B822" s="29"/>
      <c r="C822" s="29"/>
      <c r="D822" s="29"/>
      <c r="E822" s="29"/>
      <c r="F822" s="29"/>
      <c r="G822" s="143"/>
      <c r="H822" s="29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</row>
    <row r="823" spans="1:38" s="309" customFormat="1" x14ac:dyDescent="0.2">
      <c r="A823" s="308"/>
      <c r="B823" s="29"/>
      <c r="C823" s="29"/>
      <c r="D823" s="29"/>
      <c r="E823" s="29"/>
      <c r="F823" s="29"/>
      <c r="G823" s="143"/>
      <c r="H823" s="29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</row>
    <row r="824" spans="1:38" s="309" customFormat="1" x14ac:dyDescent="0.2">
      <c r="A824" s="308"/>
      <c r="B824" s="29"/>
      <c r="C824" s="29"/>
      <c r="D824" s="29"/>
      <c r="E824" s="29"/>
      <c r="F824" s="29"/>
      <c r="G824" s="143"/>
      <c r="H824" s="29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</row>
    <row r="825" spans="1:38" s="309" customFormat="1" x14ac:dyDescent="0.2">
      <c r="A825" s="308"/>
      <c r="B825" s="29"/>
      <c r="C825" s="29"/>
      <c r="D825" s="29"/>
      <c r="E825" s="29"/>
      <c r="F825" s="29"/>
      <c r="G825" s="143"/>
      <c r="H825" s="29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</row>
    <row r="826" spans="1:38" s="309" customFormat="1" x14ac:dyDescent="0.2">
      <c r="A826" s="308"/>
      <c r="B826" s="29"/>
      <c r="C826" s="29"/>
      <c r="D826" s="29"/>
      <c r="E826" s="29"/>
      <c r="F826" s="29"/>
      <c r="G826" s="143"/>
      <c r="H826" s="29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</row>
  </sheetData>
  <sortState xmlns:xlrd2="http://schemas.microsoft.com/office/spreadsheetml/2017/richdata2" ref="A108:I131">
    <sortCondition ref="B108:B131"/>
  </sortState>
  <mergeCells count="3">
    <mergeCell ref="A3:H3"/>
    <mergeCell ref="A4:H4"/>
    <mergeCell ref="A106:G106"/>
  </mergeCells>
  <conditionalFormatting sqref="A106">
    <cfRule type="containsText" dxfId="1" priority="2" operator="containsText" text="SGB">
      <formula>NOT(ISERROR(SEARCH("SGB",A106)))</formula>
    </cfRule>
  </conditionalFormatting>
  <conditionalFormatting sqref="A107:A108">
    <cfRule type="containsText" dxfId="0" priority="1" operator="containsText" text="SGB">
      <formula>NOT(ISERROR(SEARCH("SGB",A107)))</formula>
    </cfRule>
  </conditionalFormatting>
  <hyperlinks>
    <hyperlink ref="H118" r:id="rId1" display="msubito@hotmail.com" xr:uid="{C0B83C08-3B1D-475D-96EA-8AC6A330808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30.09.2018</vt:lpstr>
      <vt:lpstr>30.09.2019</vt:lpstr>
      <vt:lpstr>30.09.2020</vt:lpstr>
      <vt:lpstr>30.09.2021</vt:lpstr>
      <vt:lpstr>30.09.2022</vt:lpstr>
      <vt:lpstr>30.09.2023</vt:lpstr>
      <vt:lpstr>30.09.2024</vt:lpstr>
      <vt:lpstr>30.09.2025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GOLAY</dc:creator>
  <cp:lastModifiedBy>Daniel</cp:lastModifiedBy>
  <cp:lastPrinted>2018-09-28T08:15:07Z</cp:lastPrinted>
  <dcterms:created xsi:type="dcterms:W3CDTF">2018-09-28T07:40:22Z</dcterms:created>
  <dcterms:modified xsi:type="dcterms:W3CDTF">2025-09-30T08:05:31Z</dcterms:modified>
</cp:coreProperties>
</file>